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Лист1" sheetId="1" r:id="rId1"/>
    <sheet name="Лист3" sheetId="2" r:id="rId2"/>
  </sheets>
  <definedNames>
    <definedName name="_xlnm.Print_Area" localSheetId="0">'Лист1'!$A$1:$I$446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<sst xmlns="http://schemas.openxmlformats.org/spreadsheetml/2006/main" count="2044" uniqueCount="381">
  <si>
    <t>Наименование</t>
  </si>
  <si>
    <t>РЗ</t>
  </si>
  <si>
    <t>ПР</t>
  </si>
  <si>
    <t>КЦСР</t>
  </si>
  <si>
    <t>КВР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</si>
  <si>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</si>
  <si>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</si>
  <si>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</si>
  <si>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</si>
  <si>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</si>
  <si>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</si>
  <si>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Резервные фонды</t>
  </si>
  <si>
    <t>070 00 00</t>
  </si>
  <si>
    <t>Резервные фонды местных администраций</t>
  </si>
  <si>
    <t>070 05 00</t>
  </si>
  <si>
    <t>Выравнивание бюджетной обеспеченности</t>
  </si>
  <si>
    <t>516 00 00</t>
  </si>
  <si>
    <t>516 01 00</t>
  </si>
  <si>
    <t>ИТОГО:</t>
  </si>
  <si>
    <t>Другие общегосударственные вопросы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</si>
  <si>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</si>
  <si>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</si>
  <si>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</si>
  <si>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Жилищное хозяйство</t>
  </si>
  <si>
    <t>Коммунальное хозяйство</t>
  </si>
  <si>
    <t>Молодежная политика и оздоровление детей</t>
  </si>
  <si>
    <t>795 04 00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</si>
  <si>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</si>
  <si>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</si>
  <si>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</si>
  <si>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</si>
  <si>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</si>
  <si>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</si>
  <si>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</si>
  <si>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Детские дошкольные учреждения</t>
  </si>
  <si>
    <t>420 00 00</t>
  </si>
  <si>
    <t>420 99 00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</si>
  <si>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</si>
  <si>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</si>
  <si>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</si>
  <si>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</si>
  <si>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</si>
  <si>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</si>
  <si>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</si>
  <si>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</si>
  <si>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</si>
  <si>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</si>
  <si>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</si>
  <si>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</si>
  <si>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</si>
  <si>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795 03 00</t>
  </si>
  <si>
    <t>795 05 00</t>
  </si>
  <si>
    <t>795 06 00</t>
  </si>
  <si>
    <t>795 07 00</t>
  </si>
  <si>
    <t>795 10 00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</si>
  <si>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</si>
  <si>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</si>
  <si>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</si>
  <si>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</si>
  <si>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Учреждения по внешкольной работе с детьми (музыкальные школы)</t>
  </si>
  <si>
    <t>Культура</t>
  </si>
  <si>
    <t>Библиотеки</t>
  </si>
  <si>
    <t>Другие вопросы в области культуры, кинематографии</t>
  </si>
  <si>
    <t>901</t>
  </si>
  <si>
    <t>01</t>
  </si>
  <si>
    <t>00</t>
  </si>
  <si>
    <t>000</t>
  </si>
  <si>
    <t>06</t>
  </si>
  <si>
    <t>07</t>
  </si>
  <si>
    <t>04</t>
  </si>
  <si>
    <t>03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</si>
  <si>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</si>
  <si>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</si>
  <si>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</si>
  <si>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</si>
  <si>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</si>
  <si>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902</t>
  </si>
  <si>
    <t>13</t>
  </si>
  <si>
    <t>12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</si>
  <si>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</si>
  <si>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</si>
  <si>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</si>
  <si>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</si>
  <si>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10</t>
  </si>
  <si>
    <t>795 30 00</t>
  </si>
  <si>
    <t>Молодым семьям - доступное жилье 2007-2019 гг.</t>
  </si>
  <si>
    <t>11</t>
  </si>
  <si>
    <t>Дума муниципального района Усольского районного муниципального образования</t>
  </si>
  <si>
    <t>903</t>
  </si>
  <si>
    <t>019</t>
  </si>
  <si>
    <t>09</t>
  </si>
  <si>
    <t>905</t>
  </si>
  <si>
    <t>08</t>
  </si>
  <si>
    <t>440 00 00</t>
  </si>
  <si>
    <t>442 00 00</t>
  </si>
  <si>
    <t>442 99 00</t>
  </si>
  <si>
    <t>ВСЕГО:</t>
  </si>
  <si>
    <t>Председатель Комитета финансов администрации муниципального района УРМО</t>
  </si>
  <si>
    <t>010</t>
  </si>
  <si>
    <t>Фонд софинансирования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</si>
  <si>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</si>
  <si>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</si>
  <si>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</si>
  <si>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Органы внутренних дел</t>
  </si>
  <si>
    <t>Долгосрочные целевые программы</t>
  </si>
  <si>
    <t>522 00 00</t>
  </si>
  <si>
    <t>522 55 00</t>
  </si>
  <si>
    <t>Долгосрочная целевая программа Иркутской области «100 модельных домов культуры Приангарью» на 2011-2014 гг."</t>
  </si>
  <si>
    <t>Администрация муниципального района Усольского районного муниципального образования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</si>
  <si>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</si>
  <si>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</si>
  <si>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к Решению Думы муниципального района</t>
  </si>
  <si>
    <t>Усольского районного муниципального образования</t>
  </si>
  <si>
    <t>ОБЩЕГОСУДАРСТВЕННЫЕ ВОПРОСЫ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</si>
  <si>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</si>
  <si>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</si>
  <si>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</si>
  <si>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</si>
  <si>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</si>
  <si>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</si>
  <si>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</si>
  <si>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Резервные средства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</si>
  <si>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</si>
  <si>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</si>
  <si>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Комитет финансов администрации муниципального района Усольского районного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</si>
  <si>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</si>
  <si>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</si>
  <si>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310</t>
  </si>
  <si>
    <t>Публичные нормативные социальные выплаты гражданам</t>
  </si>
  <si>
    <t>610</t>
  </si>
  <si>
    <t>Субсидии бюджетным учреждениям</t>
  </si>
  <si>
    <t>110</t>
  </si>
  <si>
    <t>Расходы на выплату персоналу казенных учреждений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</si>
  <si>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</si>
  <si>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</si>
  <si>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</si>
  <si>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</si>
  <si>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</si>
  <si>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</si>
  <si>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</si>
  <si>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ФИЗКУЛЬТУРА И СПОРТ</t>
  </si>
  <si>
    <t>Отдел культуры и молодежной политики муниципального района Усольского районного муниципального образования</t>
  </si>
  <si>
    <t>510</t>
  </si>
  <si>
    <t>Дотация</t>
  </si>
  <si>
    <t>002 11 00</t>
  </si>
  <si>
    <t>Председатель представительного органа муниципального образования</t>
  </si>
  <si>
    <t>Субсидии бюджетным учреждениям ОБ</t>
  </si>
  <si>
    <t>Субсидии бюджетным учреждениям МБ</t>
  </si>
  <si>
    <t>ФИЗИЧЕСКАЯ КУЛЬТУРА И СПОРТ</t>
  </si>
  <si>
    <t xml:space="preserve">Физическая культура   </t>
  </si>
  <si>
    <t>ГРБС</t>
  </si>
  <si>
    <t>"Об утверждении бюджета на 2014 год</t>
  </si>
  <si>
    <t>и на плановый период 2015 и 2016 годов"</t>
  </si>
  <si>
    <t>Плановые назначения на 2014 год</t>
  </si>
  <si>
    <t>795 11 00</t>
  </si>
  <si>
    <t>795 11 03</t>
  </si>
  <si>
    <t>МП "Формирование устойчивой экономической базы"</t>
  </si>
  <si>
    <t>ПП "Повышение эффективноти бюджетных расходов на 2014-2016 гг."</t>
  </si>
  <si>
    <t>Комитет по образованию муниципального района Усольского районного муниципального образования</t>
  </si>
  <si>
    <t>Муниципальные программы муниципальных образований</t>
  </si>
  <si>
    <t xml:space="preserve">Муниципальные программы муниципальных образований </t>
  </si>
  <si>
    <t>МП "Повышение безопасности дорожного движения на территории Усольского района на 2013-2017 гг."</t>
  </si>
  <si>
    <t>ПП "Обеспечение безопасности дорожного движения"</t>
  </si>
  <si>
    <t>795 05 01</t>
  </si>
  <si>
    <t>795 05 02</t>
  </si>
  <si>
    <t>ПП "Обеспечение безопасности школьных перевозок"</t>
  </si>
  <si>
    <t>Плановые назначения на 2015 год</t>
  </si>
  <si>
    <t>Плановые назначения на 2016 год</t>
  </si>
  <si>
    <t>Государственная программа Иркутской области «Доступное жилье» на 2014-2020 годы</t>
  </si>
  <si>
    <t>640 00 00</t>
  </si>
  <si>
    <t>64Г 00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</si>
  <si>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</si>
  <si>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00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</si>
  <si>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</si>
  <si>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64Г 02 02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</si>
  <si>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гг.</t>
  </si>
  <si>
    <t>Судебная система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</si>
  <si>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</si>
  <si>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600 00 00</t>
  </si>
  <si>
    <t>Подпрограмма «Обеспечение деятельности Губернатора Иркутской области и Правительства Иркутской области» на 2014 - 2016 годы</t>
  </si>
  <si>
    <t>605 00 00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</si>
  <si>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 на 2014 - 2016 годы</t>
  </si>
  <si>
    <t>605 06 00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</si>
  <si>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</si>
  <si>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605 51 20</t>
  </si>
  <si>
    <t>Фонд компенсаций</t>
  </si>
  <si>
    <t>009</t>
  </si>
  <si>
    <t>Государственная программа Иркутской области «Развитие культуры» на 2014-2018 годы</t>
  </si>
  <si>
    <t>550 00 00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</si>
  <si>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</si>
  <si>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551 00 00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</si>
  <si>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</si>
  <si>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551 03 00</t>
  </si>
  <si>
    <t>Государственная программа Иркутской области «Труд и занятость» на 2014-2018 годы</t>
  </si>
  <si>
    <t>570 00 00</t>
  </si>
  <si>
    <t>Подпрограмма «Улучшение условий и охраны труда в Иркутской области» на 2014 - 2018 годы</t>
  </si>
  <si>
    <t>571 00 00</t>
  </si>
  <si>
    <t>Основное мероприятие «Улучшение условий и охраны труда в Иркутской области» на 2014 - 2018 годы</t>
  </si>
  <si>
    <t>571 01 00</t>
  </si>
  <si>
    <t>Субвенции на осуществление отдельных областных государственных полномочий в сфере труда</t>
  </si>
  <si>
    <t>571 01 03</t>
  </si>
  <si>
    <t>Подпрограмма «Государственная политика в сфере экономического развития Иркутской области» на 2014 - 2016 годы</t>
  </si>
  <si>
    <t>601 00 00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</si>
  <si>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</si>
  <si>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</si>
  <si>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</si>
  <si>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</si>
  <si>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Непрограммные расходы</t>
  </si>
  <si>
    <t>900 00 00</t>
  </si>
  <si>
    <t>Обеспечение реализации полномочий Департамента по обеспечению деятельности мировых судей Иркутской области</t>
  </si>
  <si>
    <t>905 00 00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</si>
  <si>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</si>
  <si>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905 05 00</t>
  </si>
  <si>
    <t>Дорожное хозяйство</t>
  </si>
  <si>
    <t>315 00 00</t>
  </si>
  <si>
    <t>315 01 00</t>
  </si>
  <si>
    <t>Содержание и управление дорожным хозяйством</t>
  </si>
  <si>
    <t xml:space="preserve">795 00 00 </t>
  </si>
  <si>
    <t>МП "Улучшение условий и охраны труда в УРМО"</t>
  </si>
  <si>
    <t>ОМ "Снижение уровня производственного травматизма"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</si>
  <si>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</si>
  <si>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</si>
  <si>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</si>
  <si>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</si>
  <si>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МП  "Формирование устойчивой экономической базы"</t>
  </si>
  <si>
    <t>ПП "Совершенствование системы управления  муниципальным имуществом"</t>
  </si>
  <si>
    <t>795 11 04</t>
  </si>
  <si>
    <t>795 11 01</t>
  </si>
  <si>
    <t>"Развитие торговли на 2013-2017гг."</t>
  </si>
  <si>
    <t>795 11 02</t>
  </si>
  <si>
    <t>795 10 03</t>
  </si>
  <si>
    <t>ПП "Улучшение условий и охраны труда в образовательных учреждениях"</t>
  </si>
  <si>
    <t>795 10 04</t>
  </si>
  <si>
    <t>ПП "Улучшение условий и охраны труда в учреждениях культуры"</t>
  </si>
  <si>
    <t>МП "Развитие инфраструктуры и обеспечение условий жизнедеятельности населения в УРМО"</t>
  </si>
  <si>
    <t>795 04 03</t>
  </si>
  <si>
    <t>795 04 05</t>
  </si>
  <si>
    <t>795 04 01</t>
  </si>
  <si>
    <t xml:space="preserve">795 04 01 </t>
  </si>
  <si>
    <t>ПП "Модернизация объектов коммунальной инфраструктуры Усольского района на 2012-2015 гг."</t>
  </si>
  <si>
    <t>795 04 02</t>
  </si>
  <si>
    <t xml:space="preserve">795 04 02 </t>
  </si>
  <si>
    <t>Другие вопросы в области охраны окружающей среды</t>
  </si>
  <si>
    <t>795 04 04</t>
  </si>
  <si>
    <t>ПП  "Защита окружающей среды в Усольском районе на 2013-2017 гг."</t>
  </si>
  <si>
    <t>Государственная программа Иркутской области «Развитие образования» на 2014-2018 годы</t>
  </si>
  <si>
    <t>510 00 00</t>
  </si>
  <si>
    <t>Подпрограмма «Дошкольное, общее и дополнительное образование» на 2014 - 2018 годы</t>
  </si>
  <si>
    <t>511 00 00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</si>
  <si>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</si>
  <si>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</si>
  <si>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</si>
  <si>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511 08 02</t>
  </si>
  <si>
    <t>МП "Развитие системы образования Усольского района"</t>
  </si>
  <si>
    <t>ПП "Информатизация системы образования"</t>
  </si>
  <si>
    <t xml:space="preserve">795 01 01 </t>
  </si>
  <si>
    <t>795 01 01</t>
  </si>
  <si>
    <t>ПП "Методическое сопровождение системы образования"</t>
  </si>
  <si>
    <t>795 01 02</t>
  </si>
  <si>
    <t>ПП "Лицензирование и аккредитация образовательных учреждений"</t>
  </si>
  <si>
    <t>795 01 05</t>
  </si>
  <si>
    <t xml:space="preserve">610 </t>
  </si>
  <si>
    <t>ПП "Здоровое поколение"</t>
  </si>
  <si>
    <t>795 01 06</t>
  </si>
  <si>
    <t xml:space="preserve">795 01 06 </t>
  </si>
  <si>
    <t>ПП "Развитие дошкольного образования"</t>
  </si>
  <si>
    <t>795 01 08</t>
  </si>
  <si>
    <t xml:space="preserve">795 01 08 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</si>
  <si>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</si>
  <si>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511 09 00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</si>
  <si>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</si>
  <si>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511 09 02</t>
  </si>
  <si>
    <t>ПП "Обучение и воспитание одаренных детей"</t>
  </si>
  <si>
    <t>795 01 03</t>
  </si>
  <si>
    <t xml:space="preserve">903 </t>
  </si>
  <si>
    <t xml:space="preserve">07 </t>
  </si>
  <si>
    <t>ПП "Развитие инфраструктуры образовательных учреждений"</t>
  </si>
  <si>
    <t>795 01 04</t>
  </si>
  <si>
    <t>ПП "Организация круглогодичного отдыха"</t>
  </si>
  <si>
    <t>795 01 07</t>
  </si>
  <si>
    <t xml:space="preserve">795 01 07 </t>
  </si>
  <si>
    <t>Муниципальные программы муниципальных образований (421)</t>
  </si>
  <si>
    <t>Муниципальные программы муниципальных образований (423)</t>
  </si>
  <si>
    <t>МП  "Развитие культуры на 2014-2018гг."</t>
  </si>
  <si>
    <t>ПП "Реализация единой культурной политики на территории УРМО на 2014-2016гг."</t>
  </si>
  <si>
    <t>795 02 01</t>
  </si>
  <si>
    <t>ОМ "Развитие дополнительного образования в сфере культуры"</t>
  </si>
  <si>
    <t>795  02 20</t>
  </si>
  <si>
    <t>МП "Безопасность населения и территории"</t>
  </si>
  <si>
    <t>ПП "Обеспечение пожарной безопасности в учреждениях культуры"</t>
  </si>
  <si>
    <t>795 06 03</t>
  </si>
  <si>
    <t>МП "Молодежная политика УРМО на 2014-2018гг."</t>
  </si>
  <si>
    <t>ОМ "Качественное развитие потенциала и воспитания молодежи на 2014-2018гг."</t>
  </si>
  <si>
    <t>795 03 01</t>
  </si>
  <si>
    <t>ОМ "Патриотическое воспитание молодежи"</t>
  </si>
  <si>
    <t>795 03 02</t>
  </si>
  <si>
    <t>ОМ "Противодействие ВИЧ/СПИД на территории УРМО"</t>
  </si>
  <si>
    <t>795 03 04</t>
  </si>
  <si>
    <t>ПП "Обеспечение жильем молодых семей на 2014-2016гг."</t>
  </si>
  <si>
    <t>795 03 06</t>
  </si>
  <si>
    <t>795 06 01</t>
  </si>
  <si>
    <t xml:space="preserve">795 06 02 </t>
  </si>
  <si>
    <t>795 06 02</t>
  </si>
  <si>
    <t>Субсидии бюджетам муниципальных образований Иркутской области на развитие домов культуры</t>
  </si>
  <si>
    <t>551 01 00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</si>
  <si>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</si>
  <si>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551 02 00</t>
  </si>
  <si>
    <t>ОМ "Организация культурно-досуговой деятельности, поддержка народного творчества, народных промысел и ремесел"</t>
  </si>
  <si>
    <t>795 02 10</t>
  </si>
  <si>
    <t>ОМ "Организация деятельности  библиотек"</t>
  </si>
  <si>
    <t>795 02 30</t>
  </si>
  <si>
    <t>Субсидии бюджетным учреждениям (комплектование книжных фондов)</t>
  </si>
  <si>
    <t>Муниципальные программы муниципальных образований (440)</t>
  </si>
  <si>
    <t>Муниципальные программы муниципальных образований (442)</t>
  </si>
  <si>
    <t xml:space="preserve">Пенсионное обеспечение </t>
  </si>
  <si>
    <t>МП "Старшее поколение"</t>
  </si>
  <si>
    <t>795 09 00</t>
  </si>
  <si>
    <t>ПП "Доплаты к пенсиям государственных служащих субъектов Российской Федерации и муниципальных служащих"</t>
  </si>
  <si>
    <t xml:space="preserve">795 09 03 </t>
  </si>
  <si>
    <t>795 09 03</t>
  </si>
  <si>
    <t>Государственная программа Иркутской области «Социальная поддержка населения» на 2014-2018 годы</t>
  </si>
  <si>
    <t>530 00 00</t>
  </si>
  <si>
    <t>Подпрограмма «Социальная поддержка населения Иркутской области» на 2014 - 2018 годы</t>
  </si>
  <si>
    <t>533 00 00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</si>
  <si>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</si>
  <si>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533 01 00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</si>
  <si>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</si>
  <si>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533 01 10</t>
  </si>
  <si>
    <t>Субвенции на предоставление гражданам субсидий на оплату жилых помещений и коммунальных услуг</t>
  </si>
  <si>
    <t>533 01 11</t>
  </si>
  <si>
    <t>Подпрограмма «Дети Приангарья» на 2014 - 2018 годы</t>
  </si>
  <si>
    <t>535 00 00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</si>
  <si>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</si>
  <si>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535 05 00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</si>
  <si>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</si>
  <si>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535 05 02</t>
  </si>
  <si>
    <t>535 05 01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</si>
  <si>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</si>
  <si>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535 16 00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</si>
  <si>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</si>
  <si>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535 16 02</t>
  </si>
  <si>
    <t>МП "Молодежная политика на 2014-2018гг."</t>
  </si>
  <si>
    <t>795 09 01</t>
  </si>
  <si>
    <t>ПП "Празднование Победы в Великой Отечественной войне"</t>
  </si>
  <si>
    <t>795 09 02</t>
  </si>
  <si>
    <t>МП "Профилактика безнадзорности и правонарушений несовершеннолетних в Усольском районе на 2011 -2013 гг."</t>
  </si>
  <si>
    <t>795 08 00</t>
  </si>
  <si>
    <t>ПП "Социально - экономическая поддержка молодых специалистов в муниципальных учреждениях образования и культыры УРМО на 2014-2016 гг."</t>
  </si>
  <si>
    <t>795 03 05</t>
  </si>
  <si>
    <t>ОМ"Комплексные меры противодействия злоупотребления наркотическими средствами и психотропными веществами и их незаконному обороту на 2014-2018 гг."</t>
  </si>
  <si>
    <t>795 03 03</t>
  </si>
  <si>
    <t>МП "Развитие физической культуры  и спорта в муниципальном районе УРМО на 2012-2014гг."</t>
  </si>
  <si>
    <t>795 12 00</t>
  </si>
  <si>
    <t>Н.А. Касимовская</t>
  </si>
  <si>
    <t>тыс.руб.</t>
  </si>
  <si>
    <t>ОБСЛУЖИВАНИЕ ГОСУДАРСТВЕННОГО И МУНИЦИПАЛЬНОГО ДОЛГА</t>
  </si>
  <si>
    <t xml:space="preserve">00 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</si>
  <si>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</si>
  <si>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</si>
  <si>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</si>
  <si>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(муниципальному) долгу субъекта Российской Федерации</t>
  </si>
  <si>
    <t>065 02 00</t>
  </si>
  <si>
    <t>Обслуживание государственного (муниципального) долга субъекта Российской Федерации</t>
  </si>
  <si>
    <t>720</t>
  </si>
  <si>
    <t>Приложение №13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</si>
  <si>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</si>
  <si>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</si>
  <si>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БЮДЖЕТА МР УРМО НА ПЛАНОВЫЙ ПЕРИОД 2015 И 2016 ГОДОВ</t>
  </si>
  <si>
    <t>МП "Профилактика правонарушений и общественной безопасности в Усольском районе в 2014-2016гг."</t>
  </si>
  <si>
    <t>ПП "Поддержка и развитие малого предпринимательства в УРМО"</t>
  </si>
  <si>
    <t>ПП"Проведение капитального ремонта многоквартирных жилых домов на территории Усольского района"</t>
  </si>
  <si>
    <t>ПП "Переселение граждан Усольского района из ветхого и аварийного жилищного фонда "</t>
  </si>
  <si>
    <t>ПП"Энергосбережение и повышение энергетической эффективности на территории УРМО "</t>
  </si>
  <si>
    <t>ПП "Модернизация объектов коммунальной инфраструктуры Усольского района "</t>
  </si>
  <si>
    <t>ПП "Обеспечение пожарной безопасности в образовательных учреждениях Усольского района "</t>
  </si>
  <si>
    <t>ПП"Обеспечение охраны образовательных учреждений Усольского района "</t>
  </si>
  <si>
    <t>МП "Профилактика безнадзорности и правонарушений несовершеннолетних в Усольском районе на 2014 -2016 гг."</t>
  </si>
  <si>
    <t>ПП "Старшее поколение "</t>
  </si>
  <si>
    <t>МП "Развитие физической культуры  и спорта в муниципальном районе УРМО "</t>
  </si>
  <si>
    <t>440 99 00</t>
  </si>
  <si>
    <t>№ 92  от  24.12.2013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</si>
</sst>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#,##0.0000"/>
    <numFmt numFmtId="171" formatCode="0.000"/>
    <numFmt numFmtId="172" formatCode="0.0000"/>
    <numFmt numFmtId="173" formatCode="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wrapText="1"/>
      <protection/>
    </xf>
    <xf numFmtId="168" fontId="1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vertical="center" wrapText="1"/>
    </xf>
    <xf numFmtId="173" fontId="10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vertical="center" wrapText="1"/>
    </xf>
    <xf numFmtId="173" fontId="1" fillId="0" borderId="23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vertical="center" wrapText="1"/>
    </xf>
    <xf numFmtId="173" fontId="1" fillId="0" borderId="32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173" fontId="7" fillId="0" borderId="4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left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0" fillId="0" borderId="60" xfId="0" applyNumberFormat="1" applyFont="1" applyFill="1" applyBorder="1" applyAlignment="1">
      <alignment vertical="center" wrapText="1"/>
    </xf>
    <xf numFmtId="49" fontId="10" fillId="0" borderId="34" xfId="0" applyNumberFormat="1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49" fontId="4" fillId="0" borderId="5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left" vertical="center" wrapText="1"/>
      <protection/>
    </xf>
    <xf numFmtId="49" fontId="20" fillId="0" borderId="6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left" vertical="center" wrapText="1"/>
      <protection/>
    </xf>
    <xf numFmtId="49" fontId="6" fillId="0" borderId="63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10" fillId="0" borderId="61" xfId="0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49" fontId="10" fillId="0" borderId="61" xfId="0" applyNumberFormat="1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 applyProtection="1">
      <alignment horizontal="left" vertical="center" wrapText="1"/>
      <protection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left" vertical="center" wrapText="1"/>
      <protection/>
    </xf>
    <xf numFmtId="49" fontId="6" fillId="17" borderId="15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 applyProtection="1">
      <alignment vertical="center" wrapText="1"/>
      <protection/>
    </xf>
    <xf numFmtId="0" fontId="10" fillId="0" borderId="61" xfId="0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10" fillId="0" borderId="63" xfId="0" applyNumberFormat="1" applyFont="1" applyFill="1" applyBorder="1" applyAlignment="1">
      <alignment vertical="center" wrapText="1"/>
    </xf>
    <xf numFmtId="0" fontId="10" fillId="0" borderId="63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vertical="center" wrapText="1"/>
    </xf>
    <xf numFmtId="0" fontId="6" fillId="0" borderId="34" xfId="0" applyFont="1" applyFill="1" applyBorder="1" applyAlignment="1" applyProtection="1">
      <alignment horizontal="left" vertical="center" wrapText="1"/>
      <protection/>
    </xf>
    <xf numFmtId="49" fontId="22" fillId="0" borderId="21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1" fillId="0" borderId="55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/>
    </xf>
    <xf numFmtId="168" fontId="4" fillId="0" borderId="36" xfId="0" applyNumberFormat="1" applyFont="1" applyFill="1" applyBorder="1" applyAlignment="1">
      <alignment horizontal="right" vertical="center"/>
    </xf>
    <xf numFmtId="168" fontId="4" fillId="0" borderId="64" xfId="0" applyNumberFormat="1" applyFont="1" applyFill="1" applyBorder="1" applyAlignment="1">
      <alignment horizontal="right" vertical="center"/>
    </xf>
    <xf numFmtId="168" fontId="7" fillId="0" borderId="41" xfId="0" applyNumberFormat="1" applyFont="1" applyFill="1" applyBorder="1" applyAlignment="1">
      <alignment horizontal="right" vertical="center"/>
    </xf>
    <xf numFmtId="168" fontId="10" fillId="0" borderId="13" xfId="0" applyNumberFormat="1" applyFont="1" applyFill="1" applyBorder="1" applyAlignment="1">
      <alignment horizontal="right" vertical="center"/>
    </xf>
    <xf numFmtId="168" fontId="1" fillId="0" borderId="24" xfId="0" applyNumberFormat="1" applyFont="1" applyFill="1" applyBorder="1" applyAlignment="1">
      <alignment horizontal="right" vertical="center"/>
    </xf>
    <xf numFmtId="168" fontId="7" fillId="0" borderId="65" xfId="0" applyNumberFormat="1" applyFont="1" applyFill="1" applyBorder="1" applyAlignment="1">
      <alignment horizontal="right" vertical="center"/>
    </xf>
    <xf numFmtId="168" fontId="10" fillId="0" borderId="66" xfId="0" applyNumberFormat="1" applyFont="1" applyFill="1" applyBorder="1" applyAlignment="1">
      <alignment horizontal="right" vertical="center"/>
    </xf>
    <xf numFmtId="168" fontId="10" fillId="0" borderId="67" xfId="0" applyNumberFormat="1" applyFont="1" applyFill="1" applyBorder="1" applyAlignment="1">
      <alignment horizontal="right" vertical="center"/>
    </xf>
    <xf numFmtId="168" fontId="1" fillId="0" borderId="66" xfId="0" applyNumberFormat="1" applyFont="1" applyFill="1" applyBorder="1" applyAlignment="1">
      <alignment horizontal="right" vertical="center"/>
    </xf>
    <xf numFmtId="168" fontId="1" fillId="0" borderId="67" xfId="0" applyNumberFormat="1" applyFont="1" applyFill="1" applyBorder="1" applyAlignment="1">
      <alignment horizontal="right" vertical="center"/>
    </xf>
    <xf numFmtId="168" fontId="10" fillId="0" borderId="68" xfId="0" applyNumberFormat="1" applyFont="1" applyFill="1" applyBorder="1" applyAlignment="1">
      <alignment horizontal="right" vertical="center"/>
    </xf>
    <xf numFmtId="168" fontId="10" fillId="0" borderId="38" xfId="0" applyNumberFormat="1" applyFont="1" applyFill="1" applyBorder="1" applyAlignment="1">
      <alignment horizontal="right" vertical="center"/>
    </xf>
    <xf numFmtId="168" fontId="6" fillId="0" borderId="26" xfId="0" applyNumberFormat="1" applyFont="1" applyFill="1" applyBorder="1" applyAlignment="1">
      <alignment horizontal="right" vertical="center"/>
    </xf>
    <xf numFmtId="168" fontId="1" fillId="0" borderId="26" xfId="0" applyNumberFormat="1" applyFont="1" applyFill="1" applyBorder="1" applyAlignment="1">
      <alignment horizontal="right" vertical="center"/>
    </xf>
    <xf numFmtId="168" fontId="1" fillId="0" borderId="25" xfId="0" applyNumberFormat="1" applyFont="1" applyFill="1" applyBorder="1" applyAlignment="1">
      <alignment horizontal="right" vertical="center"/>
    </xf>
    <xf numFmtId="168" fontId="6" fillId="0" borderId="67" xfId="0" applyNumberFormat="1" applyFont="1" applyFill="1" applyBorder="1" applyAlignment="1">
      <alignment horizontal="right" vertical="center"/>
    </xf>
    <xf numFmtId="168" fontId="7" fillId="0" borderId="66" xfId="0" applyNumberFormat="1" applyFont="1" applyFill="1" applyBorder="1" applyAlignment="1">
      <alignment horizontal="right" vertical="center"/>
    </xf>
    <xf numFmtId="168" fontId="7" fillId="0" borderId="64" xfId="0" applyNumberFormat="1" applyFont="1" applyFill="1" applyBorder="1" applyAlignment="1">
      <alignment horizontal="right" vertical="center"/>
    </xf>
    <xf numFmtId="168" fontId="6" fillId="0" borderId="66" xfId="0" applyNumberFormat="1" applyFont="1" applyFill="1" applyBorder="1" applyAlignment="1">
      <alignment horizontal="right" vertical="center"/>
    </xf>
    <xf numFmtId="168" fontId="1" fillId="0" borderId="69" xfId="0" applyNumberFormat="1" applyFont="1" applyFill="1" applyBorder="1" applyAlignment="1">
      <alignment horizontal="right" vertical="center"/>
    </xf>
    <xf numFmtId="168" fontId="7" fillId="0" borderId="68" xfId="0" applyNumberFormat="1" applyFont="1" applyFill="1" applyBorder="1" applyAlignment="1">
      <alignment horizontal="right" vertical="center"/>
    </xf>
    <xf numFmtId="168" fontId="10" fillId="0" borderId="26" xfId="0" applyNumberFormat="1" applyFont="1" applyFill="1" applyBorder="1" applyAlignment="1">
      <alignment horizontal="right" vertical="center"/>
    </xf>
    <xf numFmtId="168" fontId="6" fillId="0" borderId="68" xfId="0" applyNumberFormat="1" applyFont="1" applyFill="1" applyBorder="1" applyAlignment="1">
      <alignment horizontal="right" vertical="center"/>
    </xf>
    <xf numFmtId="168" fontId="1" fillId="0" borderId="70" xfId="0" applyNumberFormat="1" applyFont="1" applyFill="1" applyBorder="1" applyAlignment="1">
      <alignment horizontal="right" vertical="center"/>
    </xf>
    <xf numFmtId="168" fontId="1" fillId="0" borderId="71" xfId="0" applyNumberFormat="1" applyFont="1" applyFill="1" applyBorder="1" applyAlignment="1">
      <alignment horizontal="right" vertical="center"/>
    </xf>
    <xf numFmtId="168" fontId="1" fillId="0" borderId="68" xfId="0" applyNumberFormat="1" applyFont="1" applyFill="1" applyBorder="1" applyAlignment="1">
      <alignment horizontal="right" vertical="center"/>
    </xf>
    <xf numFmtId="168" fontId="10" fillId="0" borderId="70" xfId="0" applyNumberFormat="1" applyFont="1" applyFill="1" applyBorder="1" applyAlignment="1">
      <alignment horizontal="right" vertical="center"/>
    </xf>
    <xf numFmtId="168" fontId="3" fillId="0" borderId="67" xfId="0" applyNumberFormat="1" applyFont="1" applyFill="1" applyBorder="1" applyAlignment="1">
      <alignment horizontal="right" vertical="center"/>
    </xf>
    <xf numFmtId="168" fontId="3" fillId="0" borderId="68" xfId="0" applyNumberFormat="1" applyFont="1" applyFill="1" applyBorder="1" applyAlignment="1">
      <alignment horizontal="right" vertical="center"/>
    </xf>
    <xf numFmtId="168" fontId="6" fillId="0" borderId="70" xfId="0" applyNumberFormat="1" applyFont="1" applyFill="1" applyBorder="1" applyAlignment="1">
      <alignment horizontal="right" vertical="center"/>
    </xf>
    <xf numFmtId="168" fontId="11" fillId="0" borderId="71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168" fontId="7" fillId="0" borderId="38" xfId="0" applyNumberFormat="1" applyFont="1" applyFill="1" applyBorder="1" applyAlignment="1">
      <alignment horizontal="right" vertical="center"/>
    </xf>
    <xf numFmtId="168" fontId="1" fillId="0" borderId="46" xfId="0" applyNumberFormat="1" applyFont="1" applyFill="1" applyBorder="1" applyAlignment="1">
      <alignment horizontal="right" vertical="center"/>
    </xf>
    <xf numFmtId="168" fontId="1" fillId="0" borderId="47" xfId="0" applyNumberFormat="1" applyFont="1" applyFill="1" applyBorder="1" applyAlignment="1">
      <alignment horizontal="right" vertical="center"/>
    </xf>
    <xf numFmtId="168" fontId="7" fillId="0" borderId="55" xfId="0" applyNumberFormat="1" applyFont="1" applyFill="1" applyBorder="1" applyAlignment="1">
      <alignment horizontal="right" vertical="center"/>
    </xf>
    <xf numFmtId="168" fontId="20" fillId="0" borderId="67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173" fontId="6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vertical="center" wrapText="1"/>
    </xf>
    <xf numFmtId="168" fontId="4" fillId="0" borderId="64" xfId="0" applyNumberFormat="1" applyFont="1" applyFill="1" applyBorder="1" applyAlignment="1">
      <alignment vertical="center"/>
    </xf>
    <xf numFmtId="168" fontId="7" fillId="0" borderId="6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168" fontId="10" fillId="0" borderId="66" xfId="0" applyNumberFormat="1" applyFont="1" applyFill="1" applyBorder="1" applyAlignment="1">
      <alignment vertical="center"/>
    </xf>
    <xf numFmtId="168" fontId="6" fillId="0" borderId="66" xfId="0" applyNumberFormat="1" applyFont="1" applyFill="1" applyBorder="1" applyAlignment="1">
      <alignment vertical="center"/>
    </xf>
    <xf numFmtId="168" fontId="1" fillId="0" borderId="67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/>
    </xf>
    <xf numFmtId="4" fontId="4" fillId="0" borderId="57" xfId="0" applyNumberFormat="1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43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7" fillId="0" borderId="60" xfId="0" applyNumberFormat="1" applyFont="1" applyFill="1" applyBorder="1" applyAlignment="1">
      <alignment horizontal="right" vertical="center"/>
    </xf>
    <xf numFmtId="4" fontId="7" fillId="0" borderId="41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4" fillId="0" borderId="72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7" fillId="0" borderId="73" xfId="0" applyNumberFormat="1" applyFont="1" applyFill="1" applyBorder="1" applyAlignment="1">
      <alignment vertical="center"/>
    </xf>
    <xf numFmtId="4" fontId="7" fillId="0" borderId="41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1" fillId="0" borderId="7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4" fillId="0" borderId="72" xfId="0" applyNumberFormat="1" applyFont="1" applyFill="1" applyBorder="1" applyAlignment="1">
      <alignment horizontal="right" vertical="center"/>
    </xf>
    <xf numFmtId="4" fontId="7" fillId="0" borderId="73" xfId="0" applyNumberFormat="1" applyFont="1" applyFill="1" applyBorder="1" applyAlignment="1">
      <alignment horizontal="right" vertical="center"/>
    </xf>
    <xf numFmtId="4" fontId="10" fillId="0" borderId="74" xfId="0" applyNumberFormat="1" applyFont="1" applyFill="1" applyBorder="1" applyAlignment="1">
      <alignment horizontal="right" vertical="center"/>
    </xf>
    <xf numFmtId="4" fontId="6" fillId="0" borderId="74" xfId="0" applyNumberFormat="1" applyFont="1" applyFill="1" applyBorder="1" applyAlignment="1">
      <alignment horizontal="right" vertical="center"/>
    </xf>
    <xf numFmtId="4" fontId="1" fillId="0" borderId="75" xfId="0" applyNumberFormat="1" applyFont="1" applyFill="1" applyBorder="1" applyAlignment="1">
      <alignment horizontal="right" vertical="center"/>
    </xf>
    <xf numFmtId="4" fontId="1" fillId="0" borderId="74" xfId="0" applyNumberFormat="1" applyFont="1" applyFill="1" applyBorder="1" applyAlignment="1">
      <alignment horizontal="right" vertical="center"/>
    </xf>
    <xf numFmtId="4" fontId="1" fillId="0" borderId="76" xfId="0" applyNumberFormat="1" applyFont="1" applyFill="1" applyBorder="1" applyAlignment="1">
      <alignment horizontal="right" vertical="center"/>
    </xf>
    <xf numFmtId="4" fontId="7" fillId="0" borderId="59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4" fontId="7" fillId="0" borderId="45" xfId="0" applyNumberFormat="1" applyFont="1" applyFill="1" applyBorder="1" applyAlignment="1">
      <alignment horizontal="right" vertical="center"/>
    </xf>
    <xf numFmtId="4" fontId="7" fillId="0" borderId="72" xfId="0" applyNumberFormat="1" applyFont="1" applyFill="1" applyBorder="1" applyAlignment="1">
      <alignment horizontal="right" vertical="center"/>
    </xf>
    <xf numFmtId="4" fontId="7" fillId="0" borderId="5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1" fillId="0" borderId="77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0" fillId="0" borderId="76" xfId="0" applyNumberFormat="1" applyFont="1" applyFill="1" applyBorder="1" applyAlignment="1">
      <alignment horizontal="right" vertical="center"/>
    </xf>
    <xf numFmtId="4" fontId="10" fillId="0" borderId="43" xfId="0" applyNumberFormat="1" applyFont="1" applyFill="1" applyBorder="1" applyAlignment="1">
      <alignment horizontal="right" vertical="center"/>
    </xf>
    <xf numFmtId="4" fontId="1" fillId="0" borderId="4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3" fillId="0" borderId="74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6" fillId="0" borderId="76" xfId="0" applyNumberFormat="1" applyFont="1" applyFill="1" applyBorder="1" applyAlignment="1">
      <alignment horizontal="right" vertical="center"/>
    </xf>
    <xf numFmtId="4" fontId="6" fillId="0" borderId="43" xfId="0" applyNumberFormat="1" applyFont="1" applyFill="1" applyBorder="1" applyAlignment="1">
      <alignment horizontal="right" vertical="center"/>
    </xf>
    <xf numFmtId="4" fontId="11" fillId="0" borderId="77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77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83.75390625" style="1" customWidth="1"/>
    <col min="2" max="2" width="7.00390625" style="1" customWidth="1"/>
    <col min="3" max="4" width="5.375" style="1" customWidth="1"/>
    <col min="5" max="5" width="11.125" style="1" customWidth="1"/>
    <col min="6" max="6" width="6.875" style="1" customWidth="1"/>
    <col min="7" max="7" width="16.375" style="209" hidden="1" customWidth="1"/>
    <col min="8" max="9" width="16.375" style="209" customWidth="1"/>
    <col min="10" max="10" width="13.125" style="1" customWidth="1"/>
    <col min="11" max="16384" width="9.125" style="1" customWidth="1"/>
  </cols>
  <sheetData>
    <row r="1" spans="4:5" ht="12.75">
      <c r="D1" s="24"/>
      <c r="E1" s="75" t="s">
        <v>364</v>
      </c>
    </row>
    <row r="2" spans="4:9" ht="12.75">
      <c r="D2" s="24"/>
      <c r="E2" s="75" t="s">
        <v>111</v>
      </c>
      <c r="G2" s="210"/>
      <c r="H2" s="210"/>
      <c r="I2" s="210"/>
    </row>
    <row r="3" spans="4:9" ht="12.75" customHeight="1">
      <c r="D3" s="24"/>
      <c r="E3" s="75" t="s">
        <v>112</v>
      </c>
      <c r="G3" s="210"/>
      <c r="H3" s="210"/>
      <c r="I3" s="210"/>
    </row>
    <row r="4" spans="4:9" ht="12.75" customHeight="1">
      <c r="D4" s="24"/>
      <c r="E4" s="75" t="s">
        <v>151</v>
      </c>
      <c r="G4" s="210"/>
      <c r="H4" s="210"/>
      <c r="I4" s="210"/>
    </row>
    <row r="5" spans="4:9" ht="12.75" customHeight="1">
      <c r="D5" s="24"/>
      <c r="E5" s="75" t="s">
        <v>152</v>
      </c>
      <c r="G5" s="210"/>
      <c r="H5" s="210"/>
      <c r="I5" s="210"/>
    </row>
    <row r="6" spans="4:9" ht="12.75">
      <c r="D6" s="24"/>
      <c r="E6" s="75" t="s">
        <v>380</v>
      </c>
      <c r="G6" s="210"/>
      <c r="H6" s="210"/>
      <c r="I6" s="210"/>
    </row>
    <row r="7" spans="3:9" ht="12.75">
      <c r="C7" s="75"/>
      <c r="D7" s="24"/>
      <c r="E7" s="24"/>
      <c r="G7" s="210"/>
      <c r="H7" s="210"/>
      <c r="I7" s="210"/>
    </row>
    <row r="8" spans="3:5" ht="12.75">
      <c r="C8" s="24"/>
      <c r="D8" s="24"/>
      <c r="E8" s="24"/>
    </row>
    <row r="9" spans="1:9" ht="16.5">
      <c r="A9" s="344" t="s">
        <v>365</v>
      </c>
      <c r="B9" s="344"/>
      <c r="C9" s="344"/>
      <c r="D9" s="344"/>
      <c r="E9" s="344"/>
      <c r="F9" s="344"/>
      <c r="G9" s="344"/>
      <c r="H9" s="344"/>
      <c r="I9" s="344"/>
    </row>
    <row r="10" spans="1:9" ht="16.5">
      <c r="A10" s="344" t="s">
        <v>366</v>
      </c>
      <c r="B10" s="344"/>
      <c r="C10" s="344"/>
      <c r="D10" s="344"/>
      <c r="E10" s="344"/>
      <c r="F10" s="344"/>
      <c r="G10" s="344"/>
      <c r="H10" s="344"/>
      <c r="I10" s="344"/>
    </row>
    <row r="11" spans="1:9" ht="16.5">
      <c r="A11" s="344" t="s">
        <v>367</v>
      </c>
      <c r="B11" s="344"/>
      <c r="C11" s="344"/>
      <c r="D11" s="344"/>
      <c r="E11" s="344"/>
      <c r="F11" s="344"/>
      <c r="G11" s="344"/>
      <c r="H11" s="344"/>
      <c r="I11" s="344"/>
    </row>
    <row r="12" spans="1:9" ht="16.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ht="16.5" customHeight="1" thickBot="1">
      <c r="A13" s="25"/>
      <c r="B13" s="26"/>
      <c r="C13" s="25"/>
      <c r="D13" s="25"/>
      <c r="E13" s="25"/>
      <c r="F13" s="345"/>
      <c r="G13" s="345"/>
      <c r="I13" s="263" t="s">
        <v>354</v>
      </c>
    </row>
    <row r="14" spans="1:9" ht="52.5" customHeight="1">
      <c r="A14" s="106" t="s">
        <v>0</v>
      </c>
      <c r="B14" s="107" t="s">
        <v>150</v>
      </c>
      <c r="C14" s="108" t="s">
        <v>1</v>
      </c>
      <c r="D14" s="108" t="s">
        <v>2</v>
      </c>
      <c r="E14" s="108" t="s">
        <v>3</v>
      </c>
      <c r="F14" s="109" t="s">
        <v>4</v>
      </c>
      <c r="G14" s="211" t="s">
        <v>153</v>
      </c>
      <c r="H14" s="258" t="s">
        <v>166</v>
      </c>
      <c r="I14" s="260" t="s">
        <v>167</v>
      </c>
    </row>
    <row r="15" spans="1:9" ht="13.5" thickBot="1">
      <c r="A15" s="27">
        <v>1</v>
      </c>
      <c r="B15" s="76">
        <v>2</v>
      </c>
      <c r="C15" s="77">
        <v>3</v>
      </c>
      <c r="D15" s="77">
        <v>4</v>
      </c>
      <c r="E15" s="77">
        <v>5</v>
      </c>
      <c r="F15" s="78">
        <v>6</v>
      </c>
      <c r="G15" s="212">
        <v>7</v>
      </c>
      <c r="H15" s="259">
        <v>7</v>
      </c>
      <c r="I15" s="261">
        <v>8</v>
      </c>
    </row>
    <row r="16" spans="1:9" ht="16.5" customHeight="1" thickBot="1">
      <c r="A16" s="341" t="s">
        <v>124</v>
      </c>
      <c r="B16" s="342"/>
      <c r="C16" s="342"/>
      <c r="D16" s="342"/>
      <c r="E16" s="342"/>
      <c r="F16" s="342"/>
      <c r="G16" s="342"/>
      <c r="H16" s="342"/>
      <c r="I16" s="343"/>
    </row>
    <row r="17" spans="1:9" ht="16.5" thickBot="1">
      <c r="A17" s="83" t="s">
        <v>113</v>
      </c>
      <c r="B17" s="84" t="s">
        <v>63</v>
      </c>
      <c r="C17" s="85" t="s">
        <v>64</v>
      </c>
      <c r="D17" s="85" t="s">
        <v>65</v>
      </c>
      <c r="E17" s="85"/>
      <c r="F17" s="86"/>
      <c r="G17" s="213">
        <f>G18+G24+G28</f>
        <v>9782.92961</v>
      </c>
      <c r="H17" s="273">
        <f>H18+H24+H28</f>
        <v>9685.92961</v>
      </c>
      <c r="I17" s="274">
        <f>I18+I24+I28</f>
        <v>9685.92961</v>
      </c>
    </row>
    <row r="18" spans="1:9" ht="28.5">
      <c r="A18" s="90" t="s">
        <v>32</v>
      </c>
      <c r="B18" s="87" t="s">
        <v>63</v>
      </c>
      <c r="C18" s="88" t="s">
        <v>64</v>
      </c>
      <c r="D18" s="88" t="s">
        <v>67</v>
      </c>
      <c r="E18" s="88"/>
      <c r="F18" s="89"/>
      <c r="G18" s="246">
        <f aca="true" t="shared" si="0" ref="G18:I19">G19</f>
        <v>8905.92961</v>
      </c>
      <c r="H18" s="275">
        <f t="shared" si="0"/>
        <v>8905.92961</v>
      </c>
      <c r="I18" s="276">
        <f t="shared" si="0"/>
        <v>8905.92961</v>
      </c>
    </row>
    <row r="19" spans="1:9" ht="27">
      <c r="A19" s="54" t="s">
        <v>6</v>
      </c>
      <c r="B19" s="29">
        <v>901</v>
      </c>
      <c r="C19" s="12" t="s">
        <v>64</v>
      </c>
      <c r="D19" s="12" t="s">
        <v>67</v>
      </c>
      <c r="E19" s="12" t="s">
        <v>7</v>
      </c>
      <c r="F19" s="30"/>
      <c r="G19" s="234">
        <f t="shared" si="0"/>
        <v>8905.92961</v>
      </c>
      <c r="H19" s="277">
        <f t="shared" si="0"/>
        <v>8905.92961</v>
      </c>
      <c r="I19" s="278">
        <f t="shared" si="0"/>
        <v>8905.92961</v>
      </c>
    </row>
    <row r="20" spans="1:9" ht="12.75">
      <c r="A20" s="253" t="s">
        <v>8</v>
      </c>
      <c r="B20" s="251">
        <v>901</v>
      </c>
      <c r="C20" s="64" t="s">
        <v>64</v>
      </c>
      <c r="D20" s="64" t="s">
        <v>67</v>
      </c>
      <c r="E20" s="64" t="s">
        <v>9</v>
      </c>
      <c r="F20" s="252"/>
      <c r="G20" s="225">
        <f>G21+G22+G23</f>
        <v>8905.92961</v>
      </c>
      <c r="H20" s="279">
        <f>H21+H22+H23</f>
        <v>8905.92961</v>
      </c>
      <c r="I20" s="280">
        <f>I21+I22+I23</f>
        <v>8905.92961</v>
      </c>
    </row>
    <row r="21" spans="1:9" ht="12.75">
      <c r="A21" s="79" t="s">
        <v>117</v>
      </c>
      <c r="B21" s="41">
        <v>901</v>
      </c>
      <c r="C21" s="42" t="s">
        <v>64</v>
      </c>
      <c r="D21" s="42" t="s">
        <v>67</v>
      </c>
      <c r="E21" s="42" t="s">
        <v>9</v>
      </c>
      <c r="F21" s="43" t="s">
        <v>114</v>
      </c>
      <c r="G21" s="247">
        <v>8446.01975</v>
      </c>
      <c r="H21" s="281">
        <v>8446.01975</v>
      </c>
      <c r="I21" s="282">
        <v>8446.01975</v>
      </c>
    </row>
    <row r="22" spans="1:9" ht="12.75">
      <c r="A22" s="31" t="s">
        <v>118</v>
      </c>
      <c r="B22" s="38" t="s">
        <v>63</v>
      </c>
      <c r="C22" s="39" t="s">
        <v>64</v>
      </c>
      <c r="D22" s="39" t="s">
        <v>67</v>
      </c>
      <c r="E22" s="39" t="s">
        <v>9</v>
      </c>
      <c r="F22" s="40" t="s">
        <v>115</v>
      </c>
      <c r="G22" s="226">
        <v>458.30986</v>
      </c>
      <c r="H22" s="283">
        <v>458.30986</v>
      </c>
      <c r="I22" s="284">
        <v>458.30986</v>
      </c>
    </row>
    <row r="23" spans="1:9" ht="13.5" thickBot="1">
      <c r="A23" s="80" t="s">
        <v>119</v>
      </c>
      <c r="B23" s="81" t="s">
        <v>63</v>
      </c>
      <c r="C23" s="16" t="s">
        <v>64</v>
      </c>
      <c r="D23" s="16" t="s">
        <v>67</v>
      </c>
      <c r="E23" s="16" t="s">
        <v>9</v>
      </c>
      <c r="F23" s="82" t="s">
        <v>116</v>
      </c>
      <c r="G23" s="248">
        <v>1.6</v>
      </c>
      <c r="H23" s="285">
        <v>1.6</v>
      </c>
      <c r="I23" s="286">
        <v>1.6</v>
      </c>
    </row>
    <row r="24" spans="1:9" ht="13.5" customHeight="1">
      <c r="A24" s="97" t="s">
        <v>11</v>
      </c>
      <c r="B24" s="98">
        <v>901</v>
      </c>
      <c r="C24" s="61" t="s">
        <v>64</v>
      </c>
      <c r="D24" s="61">
        <v>11</v>
      </c>
      <c r="E24" s="61"/>
      <c r="F24" s="99"/>
      <c r="G24" s="249">
        <f aca="true" t="shared" si="1" ref="G24:I26">G25</f>
        <v>300</v>
      </c>
      <c r="H24" s="287">
        <f t="shared" si="1"/>
        <v>300</v>
      </c>
      <c r="I24" s="288">
        <f t="shared" si="1"/>
        <v>300</v>
      </c>
    </row>
    <row r="25" spans="1:9" ht="13.5" customHeight="1">
      <c r="A25" s="28" t="s">
        <v>11</v>
      </c>
      <c r="B25" s="29">
        <v>901</v>
      </c>
      <c r="C25" s="12" t="s">
        <v>64</v>
      </c>
      <c r="D25" s="12">
        <v>11</v>
      </c>
      <c r="E25" s="12" t="s">
        <v>12</v>
      </c>
      <c r="F25" s="30"/>
      <c r="G25" s="234">
        <f t="shared" si="1"/>
        <v>300</v>
      </c>
      <c r="H25" s="277">
        <f t="shared" si="1"/>
        <v>300</v>
      </c>
      <c r="I25" s="278">
        <f t="shared" si="1"/>
        <v>300</v>
      </c>
    </row>
    <row r="26" spans="1:9" ht="13.5" customHeight="1">
      <c r="A26" s="31" t="s">
        <v>13</v>
      </c>
      <c r="B26" s="32">
        <v>901</v>
      </c>
      <c r="C26" s="33" t="s">
        <v>64</v>
      </c>
      <c r="D26" s="33">
        <v>11</v>
      </c>
      <c r="E26" s="33" t="s">
        <v>14</v>
      </c>
      <c r="F26" s="34"/>
      <c r="G26" s="226">
        <f t="shared" si="1"/>
        <v>300</v>
      </c>
      <c r="H26" s="283">
        <f t="shared" si="1"/>
        <v>300</v>
      </c>
      <c r="I26" s="284">
        <f t="shared" si="1"/>
        <v>300</v>
      </c>
    </row>
    <row r="27" spans="1:9" ht="13.5" customHeight="1" thickBot="1">
      <c r="A27" s="35" t="s">
        <v>121</v>
      </c>
      <c r="B27" s="36">
        <v>901</v>
      </c>
      <c r="C27" s="22" t="s">
        <v>64</v>
      </c>
      <c r="D27" s="22">
        <v>11</v>
      </c>
      <c r="E27" s="22" t="s">
        <v>14</v>
      </c>
      <c r="F27" s="37" t="s">
        <v>120</v>
      </c>
      <c r="G27" s="227">
        <v>300</v>
      </c>
      <c r="H27" s="289">
        <v>300</v>
      </c>
      <c r="I27" s="290">
        <v>300</v>
      </c>
    </row>
    <row r="28" spans="1:9" ht="17.25" customHeight="1">
      <c r="A28" s="100" t="s">
        <v>19</v>
      </c>
      <c r="B28" s="60">
        <v>901</v>
      </c>
      <c r="C28" s="61" t="s">
        <v>64</v>
      </c>
      <c r="D28" s="61" t="s">
        <v>77</v>
      </c>
      <c r="E28" s="61"/>
      <c r="F28" s="62"/>
      <c r="G28" s="249">
        <f aca="true" t="shared" si="2" ref="G28:I31">G29</f>
        <v>577</v>
      </c>
      <c r="H28" s="287">
        <f t="shared" si="2"/>
        <v>480</v>
      </c>
      <c r="I28" s="288">
        <f t="shared" si="2"/>
        <v>480</v>
      </c>
    </row>
    <row r="29" spans="1:9" ht="13.5" customHeight="1">
      <c r="A29" s="44" t="s">
        <v>159</v>
      </c>
      <c r="B29" s="13">
        <v>901</v>
      </c>
      <c r="C29" s="12" t="s">
        <v>64</v>
      </c>
      <c r="D29" s="12" t="s">
        <v>77</v>
      </c>
      <c r="E29" s="12" t="s">
        <v>21</v>
      </c>
      <c r="F29" s="14"/>
      <c r="G29" s="234">
        <f t="shared" si="2"/>
        <v>577</v>
      </c>
      <c r="H29" s="277">
        <f t="shared" si="2"/>
        <v>480</v>
      </c>
      <c r="I29" s="278">
        <f t="shared" si="2"/>
        <v>480</v>
      </c>
    </row>
    <row r="30" spans="1:9" ht="13.5" customHeight="1">
      <c r="A30" s="51" t="s">
        <v>156</v>
      </c>
      <c r="B30" s="13">
        <v>901</v>
      </c>
      <c r="C30" s="12" t="s">
        <v>64</v>
      </c>
      <c r="D30" s="12" t="s">
        <v>77</v>
      </c>
      <c r="E30" s="12" t="s">
        <v>154</v>
      </c>
      <c r="F30" s="14"/>
      <c r="G30" s="234">
        <f t="shared" si="2"/>
        <v>577</v>
      </c>
      <c r="H30" s="277">
        <f t="shared" si="2"/>
        <v>480</v>
      </c>
      <c r="I30" s="278">
        <f t="shared" si="2"/>
        <v>480</v>
      </c>
    </row>
    <row r="31" spans="1:9" ht="13.5" customHeight="1">
      <c r="A31" s="56" t="s">
        <v>157</v>
      </c>
      <c r="B31" s="63">
        <v>901</v>
      </c>
      <c r="C31" s="64" t="s">
        <v>64</v>
      </c>
      <c r="D31" s="64" t="s">
        <v>77</v>
      </c>
      <c r="E31" s="64" t="s">
        <v>155</v>
      </c>
      <c r="F31" s="65"/>
      <c r="G31" s="225">
        <f t="shared" si="2"/>
        <v>577</v>
      </c>
      <c r="H31" s="279">
        <f t="shared" si="2"/>
        <v>480</v>
      </c>
      <c r="I31" s="280">
        <f t="shared" si="2"/>
        <v>480</v>
      </c>
    </row>
    <row r="32" spans="1:9" ht="13.5" customHeight="1" thickBot="1">
      <c r="A32" s="45" t="s">
        <v>118</v>
      </c>
      <c r="B32" s="46">
        <v>901</v>
      </c>
      <c r="C32" s="39" t="s">
        <v>64</v>
      </c>
      <c r="D32" s="39" t="s">
        <v>77</v>
      </c>
      <c r="E32" s="39" t="s">
        <v>155</v>
      </c>
      <c r="F32" s="47" t="s">
        <v>115</v>
      </c>
      <c r="G32" s="226">
        <v>577</v>
      </c>
      <c r="H32" s="283">
        <v>480</v>
      </c>
      <c r="I32" s="284">
        <v>480</v>
      </c>
    </row>
    <row r="33" spans="1:9" ht="32.25" thickBot="1">
      <c r="A33" s="265" t="s">
        <v>355</v>
      </c>
      <c r="B33" s="94" t="s">
        <v>63</v>
      </c>
      <c r="C33" s="85" t="s">
        <v>77</v>
      </c>
      <c r="D33" s="85" t="s">
        <v>356</v>
      </c>
      <c r="E33" s="85"/>
      <c r="F33" s="95"/>
      <c r="G33" s="266">
        <f aca="true" t="shared" si="3" ref="G33:I36">G34</f>
        <v>600</v>
      </c>
      <c r="H33" s="291">
        <f t="shared" si="3"/>
        <v>650</v>
      </c>
      <c r="I33" s="292">
        <f t="shared" si="3"/>
        <v>700</v>
      </c>
    </row>
    <row r="34" spans="1:9" ht="14.25">
      <c r="A34" s="123" t="s">
        <v>357</v>
      </c>
      <c r="B34" s="60" t="s">
        <v>63</v>
      </c>
      <c r="C34" s="61" t="s">
        <v>77</v>
      </c>
      <c r="D34" s="61" t="s">
        <v>64</v>
      </c>
      <c r="E34" s="61"/>
      <c r="F34" s="62"/>
      <c r="G34" s="267">
        <f t="shared" si="3"/>
        <v>600</v>
      </c>
      <c r="H34" s="293">
        <f t="shared" si="3"/>
        <v>650</v>
      </c>
      <c r="I34" s="294">
        <f t="shared" si="3"/>
        <v>700</v>
      </c>
    </row>
    <row r="35" spans="1:9" ht="13.5">
      <c r="A35" s="147" t="s">
        <v>358</v>
      </c>
      <c r="B35" s="8" t="s">
        <v>63</v>
      </c>
      <c r="C35" s="9" t="s">
        <v>77</v>
      </c>
      <c r="D35" s="9" t="s">
        <v>64</v>
      </c>
      <c r="E35" s="9" t="s">
        <v>359</v>
      </c>
      <c r="F35" s="268"/>
      <c r="G35" s="269">
        <f t="shared" si="3"/>
        <v>600</v>
      </c>
      <c r="H35" s="295">
        <f t="shared" si="3"/>
        <v>650</v>
      </c>
      <c r="I35" s="296">
        <f t="shared" si="3"/>
        <v>700</v>
      </c>
    </row>
    <row r="36" spans="1:9" ht="15.75" customHeight="1">
      <c r="A36" s="145" t="s">
        <v>360</v>
      </c>
      <c r="B36" s="130" t="s">
        <v>63</v>
      </c>
      <c r="C36" s="131" t="s">
        <v>77</v>
      </c>
      <c r="D36" s="131" t="s">
        <v>64</v>
      </c>
      <c r="E36" s="131" t="s">
        <v>361</v>
      </c>
      <c r="F36" s="69"/>
      <c r="G36" s="270">
        <f t="shared" si="3"/>
        <v>600</v>
      </c>
      <c r="H36" s="297">
        <f t="shared" si="3"/>
        <v>650</v>
      </c>
      <c r="I36" s="298">
        <f t="shared" si="3"/>
        <v>700</v>
      </c>
    </row>
    <row r="37" spans="1:9" ht="13.5" thickBot="1">
      <c r="A37" s="45" t="s">
        <v>362</v>
      </c>
      <c r="B37" s="63" t="s">
        <v>63</v>
      </c>
      <c r="C37" s="39" t="s">
        <v>77</v>
      </c>
      <c r="D37" s="39" t="s">
        <v>64</v>
      </c>
      <c r="E37" s="39" t="s">
        <v>361</v>
      </c>
      <c r="F37" s="47" t="s">
        <v>363</v>
      </c>
      <c r="G37" s="271">
        <v>600</v>
      </c>
      <c r="H37" s="299">
        <v>650</v>
      </c>
      <c r="I37" s="300">
        <v>700</v>
      </c>
    </row>
    <row r="38" spans="1:9" ht="48" thickBot="1">
      <c r="A38" s="91" t="s">
        <v>122</v>
      </c>
      <c r="B38" s="84">
        <v>901</v>
      </c>
      <c r="C38" s="85">
        <v>14</v>
      </c>
      <c r="D38" s="85" t="s">
        <v>65</v>
      </c>
      <c r="E38" s="85"/>
      <c r="F38" s="86"/>
      <c r="G38" s="213">
        <f>G39</f>
        <v>19017</v>
      </c>
      <c r="H38" s="273">
        <f>H39</f>
        <v>20198</v>
      </c>
      <c r="I38" s="274">
        <f>I39</f>
        <v>21408</v>
      </c>
    </row>
    <row r="39" spans="1:9" ht="28.5">
      <c r="A39" s="92" t="s">
        <v>123</v>
      </c>
      <c r="B39" s="87">
        <v>901</v>
      </c>
      <c r="C39" s="88">
        <v>14</v>
      </c>
      <c r="D39" s="88" t="s">
        <v>64</v>
      </c>
      <c r="E39" s="88"/>
      <c r="F39" s="89"/>
      <c r="G39" s="246">
        <f aca="true" t="shared" si="4" ref="G39:I41">G40</f>
        <v>19017</v>
      </c>
      <c r="H39" s="275">
        <f t="shared" si="4"/>
        <v>20198</v>
      </c>
      <c r="I39" s="276">
        <f t="shared" si="4"/>
        <v>21408</v>
      </c>
    </row>
    <row r="40" spans="1:9" ht="13.5" customHeight="1">
      <c r="A40" s="28" t="s">
        <v>15</v>
      </c>
      <c r="B40" s="29">
        <v>901</v>
      </c>
      <c r="C40" s="12">
        <v>14</v>
      </c>
      <c r="D40" s="12" t="s">
        <v>64</v>
      </c>
      <c r="E40" s="12" t="s">
        <v>16</v>
      </c>
      <c r="F40" s="30"/>
      <c r="G40" s="234">
        <f t="shared" si="4"/>
        <v>19017</v>
      </c>
      <c r="H40" s="277">
        <f t="shared" si="4"/>
        <v>20198</v>
      </c>
      <c r="I40" s="278">
        <f t="shared" si="4"/>
        <v>21408</v>
      </c>
    </row>
    <row r="41" spans="1:9" ht="12.75">
      <c r="A41" s="253" t="s">
        <v>15</v>
      </c>
      <c r="B41" s="251">
        <v>901</v>
      </c>
      <c r="C41" s="64">
        <v>14</v>
      </c>
      <c r="D41" s="64" t="s">
        <v>64</v>
      </c>
      <c r="E41" s="64" t="s">
        <v>17</v>
      </c>
      <c r="F41" s="252"/>
      <c r="G41" s="225">
        <f t="shared" si="4"/>
        <v>19017</v>
      </c>
      <c r="H41" s="279">
        <f t="shared" si="4"/>
        <v>20198</v>
      </c>
      <c r="I41" s="280">
        <f t="shared" si="4"/>
        <v>21408</v>
      </c>
    </row>
    <row r="42" spans="1:9" ht="13.5" thickBot="1">
      <c r="A42" s="105" t="s">
        <v>143</v>
      </c>
      <c r="B42" s="36">
        <v>901</v>
      </c>
      <c r="C42" s="22">
        <v>14</v>
      </c>
      <c r="D42" s="22" t="s">
        <v>64</v>
      </c>
      <c r="E42" s="22" t="s">
        <v>17</v>
      </c>
      <c r="F42" s="37" t="s">
        <v>142</v>
      </c>
      <c r="G42" s="227">
        <v>19017</v>
      </c>
      <c r="H42" s="289">
        <v>20198</v>
      </c>
      <c r="I42" s="290">
        <v>21408</v>
      </c>
    </row>
    <row r="43" spans="1:9" ht="16.5" thickBot="1">
      <c r="A43" s="49" t="s">
        <v>18</v>
      </c>
      <c r="B43" s="346"/>
      <c r="C43" s="347"/>
      <c r="D43" s="347"/>
      <c r="E43" s="347"/>
      <c r="F43" s="348"/>
      <c r="G43" s="213">
        <f>G17+G38</f>
        <v>28799.92961</v>
      </c>
      <c r="H43" s="273">
        <f>H17+H38+H33</f>
        <v>30533.92961</v>
      </c>
      <c r="I43" s="274">
        <f>I17+I38+I33</f>
        <v>31793.92961</v>
      </c>
    </row>
    <row r="44" spans="1:9" ht="16.5" customHeight="1" thickBot="1">
      <c r="A44" s="341" t="s">
        <v>108</v>
      </c>
      <c r="B44" s="342"/>
      <c r="C44" s="342"/>
      <c r="D44" s="342"/>
      <c r="E44" s="342"/>
      <c r="F44" s="342"/>
      <c r="G44" s="342"/>
      <c r="H44" s="342"/>
      <c r="I44" s="343"/>
    </row>
    <row r="45" spans="1:9" ht="16.5" thickBot="1">
      <c r="A45" s="83" t="s">
        <v>113</v>
      </c>
      <c r="B45" s="94">
        <v>902</v>
      </c>
      <c r="C45" s="85" t="s">
        <v>64</v>
      </c>
      <c r="D45" s="85" t="s">
        <v>65</v>
      </c>
      <c r="E45" s="85"/>
      <c r="F45" s="95"/>
      <c r="G45" s="214">
        <f>G46+G50+G67+G61</f>
        <v>52048.68528</v>
      </c>
      <c r="H45" s="301">
        <f>H46+H50+H67+H61</f>
        <v>51486.58528</v>
      </c>
      <c r="I45" s="274">
        <f>I46+I50+I67+I61</f>
        <v>51470.18528</v>
      </c>
    </row>
    <row r="46" spans="1:9" ht="28.5">
      <c r="A46" s="100" t="s">
        <v>125</v>
      </c>
      <c r="B46" s="60">
        <v>902</v>
      </c>
      <c r="C46" s="61" t="s">
        <v>64</v>
      </c>
      <c r="D46" s="61" t="s">
        <v>71</v>
      </c>
      <c r="E46" s="61"/>
      <c r="F46" s="62"/>
      <c r="G46" s="218">
        <f aca="true" t="shared" si="5" ref="G46:I48">G47</f>
        <v>1698.02974</v>
      </c>
      <c r="H46" s="302">
        <f t="shared" si="5"/>
        <v>1698.02974</v>
      </c>
      <c r="I46" s="288">
        <f t="shared" si="5"/>
        <v>1698.02974</v>
      </c>
    </row>
    <row r="47" spans="1:9" ht="27">
      <c r="A47" s="54" t="s">
        <v>6</v>
      </c>
      <c r="B47" s="13">
        <v>902</v>
      </c>
      <c r="C47" s="12" t="s">
        <v>64</v>
      </c>
      <c r="D47" s="12" t="s">
        <v>71</v>
      </c>
      <c r="E47" s="12" t="s">
        <v>7</v>
      </c>
      <c r="F47" s="14"/>
      <c r="G47" s="220">
        <f t="shared" si="5"/>
        <v>1698.02974</v>
      </c>
      <c r="H47" s="303">
        <f t="shared" si="5"/>
        <v>1698.02974</v>
      </c>
      <c r="I47" s="278">
        <f t="shared" si="5"/>
        <v>1698.02974</v>
      </c>
    </row>
    <row r="48" spans="1:9" ht="25.5">
      <c r="A48" s="56" t="s">
        <v>74</v>
      </c>
      <c r="B48" s="63">
        <v>902</v>
      </c>
      <c r="C48" s="64" t="s">
        <v>64</v>
      </c>
      <c r="D48" s="64" t="s">
        <v>71</v>
      </c>
      <c r="E48" s="64" t="s">
        <v>72</v>
      </c>
      <c r="F48" s="65"/>
      <c r="G48" s="228">
        <f t="shared" si="5"/>
        <v>1698.02974</v>
      </c>
      <c r="H48" s="304">
        <f t="shared" si="5"/>
        <v>1698.02974</v>
      </c>
      <c r="I48" s="280">
        <f t="shared" si="5"/>
        <v>1698.02974</v>
      </c>
    </row>
    <row r="49" spans="1:9" ht="13.5" thickBot="1">
      <c r="A49" s="48" t="s">
        <v>117</v>
      </c>
      <c r="B49" s="21">
        <v>902</v>
      </c>
      <c r="C49" s="22" t="s">
        <v>64</v>
      </c>
      <c r="D49" s="22" t="s">
        <v>71</v>
      </c>
      <c r="E49" s="22" t="s">
        <v>72</v>
      </c>
      <c r="F49" s="23" t="s">
        <v>114</v>
      </c>
      <c r="G49" s="232">
        <v>1698.02974</v>
      </c>
      <c r="H49" s="305">
        <v>1698.02974</v>
      </c>
      <c r="I49" s="290">
        <v>1698.02974</v>
      </c>
    </row>
    <row r="50" spans="1:9" ht="42.75">
      <c r="A50" s="100" t="s">
        <v>126</v>
      </c>
      <c r="B50" s="60">
        <v>902</v>
      </c>
      <c r="C50" s="61" t="s">
        <v>64</v>
      </c>
      <c r="D50" s="61" t="s">
        <v>69</v>
      </c>
      <c r="E50" s="61"/>
      <c r="F50" s="62"/>
      <c r="G50" s="218">
        <f>G51+G56</f>
        <v>45508.65554</v>
      </c>
      <c r="H50" s="302">
        <f>H51+H56</f>
        <v>44858.65554</v>
      </c>
      <c r="I50" s="288">
        <f>I51+I56</f>
        <v>44808.65554</v>
      </c>
    </row>
    <row r="51" spans="1:9" ht="27">
      <c r="A51" s="54" t="s">
        <v>6</v>
      </c>
      <c r="B51" s="13">
        <v>902</v>
      </c>
      <c r="C51" s="12" t="s">
        <v>64</v>
      </c>
      <c r="D51" s="12" t="s">
        <v>69</v>
      </c>
      <c r="E51" s="12" t="s">
        <v>7</v>
      </c>
      <c r="F51" s="14"/>
      <c r="G51" s="220">
        <f>G52</f>
        <v>41383.65554</v>
      </c>
      <c r="H51" s="303">
        <f>H52</f>
        <v>40733.65554</v>
      </c>
      <c r="I51" s="278">
        <f>I52</f>
        <v>40683.65554</v>
      </c>
    </row>
    <row r="52" spans="1:9" ht="12.75">
      <c r="A52" s="56" t="s">
        <v>8</v>
      </c>
      <c r="B52" s="63">
        <v>902</v>
      </c>
      <c r="C52" s="64" t="s">
        <v>64</v>
      </c>
      <c r="D52" s="64" t="s">
        <v>69</v>
      </c>
      <c r="E52" s="64" t="s">
        <v>9</v>
      </c>
      <c r="F52" s="65"/>
      <c r="G52" s="228">
        <f>G53+G54+G55</f>
        <v>41383.65554</v>
      </c>
      <c r="H52" s="304">
        <f>H53+H54+H55</f>
        <v>40733.65554</v>
      </c>
      <c r="I52" s="280">
        <f>I53+I54+I55</f>
        <v>40683.65554</v>
      </c>
    </row>
    <row r="53" spans="1:9" ht="12.75">
      <c r="A53" s="79" t="s">
        <v>117</v>
      </c>
      <c r="B53" s="46">
        <v>902</v>
      </c>
      <c r="C53" s="39" t="s">
        <v>64</v>
      </c>
      <c r="D53" s="39" t="s">
        <v>69</v>
      </c>
      <c r="E53" s="39" t="s">
        <v>9</v>
      </c>
      <c r="F53" s="47" t="s">
        <v>114</v>
      </c>
      <c r="G53" s="222">
        <v>33837.75314</v>
      </c>
      <c r="H53" s="306">
        <f>33837.75314-650</f>
        <v>33187.75314</v>
      </c>
      <c r="I53" s="284">
        <f>33837.75314-700</f>
        <v>33137.75314</v>
      </c>
    </row>
    <row r="54" spans="1:9" ht="12.75">
      <c r="A54" s="31" t="s">
        <v>118</v>
      </c>
      <c r="B54" s="46">
        <v>902</v>
      </c>
      <c r="C54" s="39" t="s">
        <v>64</v>
      </c>
      <c r="D54" s="39" t="s">
        <v>69</v>
      </c>
      <c r="E54" s="39" t="s">
        <v>9</v>
      </c>
      <c r="F54" s="47" t="s">
        <v>115</v>
      </c>
      <c r="G54" s="222">
        <v>7520.9024</v>
      </c>
      <c r="H54" s="306">
        <v>7520.9024</v>
      </c>
      <c r="I54" s="284">
        <v>7520.9024</v>
      </c>
    </row>
    <row r="55" spans="1:9" ht="12.75">
      <c r="A55" s="31" t="s">
        <v>119</v>
      </c>
      <c r="B55" s="46">
        <v>902</v>
      </c>
      <c r="C55" s="39" t="s">
        <v>64</v>
      </c>
      <c r="D55" s="39" t="s">
        <v>69</v>
      </c>
      <c r="E55" s="39" t="s">
        <v>9</v>
      </c>
      <c r="F55" s="47" t="s">
        <v>116</v>
      </c>
      <c r="G55" s="222">
        <v>25</v>
      </c>
      <c r="H55" s="306">
        <v>25</v>
      </c>
      <c r="I55" s="284">
        <v>25</v>
      </c>
    </row>
    <row r="56" spans="1:9" ht="13.5">
      <c r="A56" s="112" t="s">
        <v>168</v>
      </c>
      <c r="B56" s="8" t="s">
        <v>76</v>
      </c>
      <c r="C56" s="9" t="s">
        <v>64</v>
      </c>
      <c r="D56" s="9" t="s">
        <v>69</v>
      </c>
      <c r="E56" s="113" t="s">
        <v>169</v>
      </c>
      <c r="F56" s="10"/>
      <c r="G56" s="220">
        <f>G57</f>
        <v>4125</v>
      </c>
      <c r="H56" s="303">
        <f aca="true" t="shared" si="6" ref="H56:I59">H57</f>
        <v>4125</v>
      </c>
      <c r="I56" s="278">
        <f t="shared" si="6"/>
        <v>4125</v>
      </c>
    </row>
    <row r="57" spans="1:9" ht="40.5">
      <c r="A57" s="112" t="s">
        <v>175</v>
      </c>
      <c r="B57" s="8" t="s">
        <v>76</v>
      </c>
      <c r="C57" s="9" t="s">
        <v>64</v>
      </c>
      <c r="D57" s="9" t="s">
        <v>69</v>
      </c>
      <c r="E57" s="113" t="s">
        <v>170</v>
      </c>
      <c r="F57" s="10"/>
      <c r="G57" s="220">
        <f>G58</f>
        <v>4125</v>
      </c>
      <c r="H57" s="303">
        <f t="shared" si="6"/>
        <v>4125</v>
      </c>
      <c r="I57" s="278">
        <f t="shared" si="6"/>
        <v>4125</v>
      </c>
    </row>
    <row r="58" spans="1:9" ht="40.5">
      <c r="A58" s="112" t="s">
        <v>171</v>
      </c>
      <c r="B58" s="8" t="s">
        <v>76</v>
      </c>
      <c r="C58" s="9" t="s">
        <v>64</v>
      </c>
      <c r="D58" s="9" t="s">
        <v>69</v>
      </c>
      <c r="E58" s="113" t="s">
        <v>172</v>
      </c>
      <c r="F58" s="10"/>
      <c r="G58" s="220">
        <f>G59</f>
        <v>4125</v>
      </c>
      <c r="H58" s="303">
        <f t="shared" si="6"/>
        <v>4125</v>
      </c>
      <c r="I58" s="278">
        <f t="shared" si="6"/>
        <v>4125</v>
      </c>
    </row>
    <row r="59" spans="1:9" ht="114.75">
      <c r="A59" s="179" t="s">
        <v>173</v>
      </c>
      <c r="B59" s="130" t="s">
        <v>76</v>
      </c>
      <c r="C59" s="131" t="s">
        <v>64</v>
      </c>
      <c r="D59" s="131" t="s">
        <v>69</v>
      </c>
      <c r="E59" s="254" t="s">
        <v>174</v>
      </c>
      <c r="F59" s="132"/>
      <c r="G59" s="228">
        <f>G60</f>
        <v>4125</v>
      </c>
      <c r="H59" s="304">
        <f t="shared" si="6"/>
        <v>4125</v>
      </c>
      <c r="I59" s="280">
        <f t="shared" si="6"/>
        <v>4125</v>
      </c>
    </row>
    <row r="60" spans="1:9" ht="13.5" thickBot="1">
      <c r="A60" s="121" t="s">
        <v>118</v>
      </c>
      <c r="B60" s="66" t="s">
        <v>76</v>
      </c>
      <c r="C60" s="42" t="s">
        <v>64</v>
      </c>
      <c r="D60" s="42" t="s">
        <v>69</v>
      </c>
      <c r="E60" s="122" t="s">
        <v>174</v>
      </c>
      <c r="F60" s="67" t="s">
        <v>115</v>
      </c>
      <c r="G60" s="236">
        <v>4125</v>
      </c>
      <c r="H60" s="307">
        <v>4125</v>
      </c>
      <c r="I60" s="282">
        <v>4125</v>
      </c>
    </row>
    <row r="61" spans="1:9" ht="14.25">
      <c r="A61" s="123" t="s">
        <v>176</v>
      </c>
      <c r="B61" s="60" t="s">
        <v>76</v>
      </c>
      <c r="C61" s="61" t="s">
        <v>64</v>
      </c>
      <c r="D61" s="61" t="s">
        <v>75</v>
      </c>
      <c r="E61" s="125"/>
      <c r="F61" s="62"/>
      <c r="G61" s="215">
        <f>G62</f>
        <v>0</v>
      </c>
      <c r="H61" s="308">
        <f aca="true" t="shared" si="7" ref="H61:I65">H62</f>
        <v>0</v>
      </c>
      <c r="I61" s="288">
        <f t="shared" si="7"/>
        <v>7.7</v>
      </c>
    </row>
    <row r="62" spans="1:9" ht="27">
      <c r="A62" s="126" t="s">
        <v>177</v>
      </c>
      <c r="B62" s="13" t="s">
        <v>76</v>
      </c>
      <c r="C62" s="12" t="s">
        <v>64</v>
      </c>
      <c r="D62" s="12" t="s">
        <v>75</v>
      </c>
      <c r="E62" s="127" t="s">
        <v>178</v>
      </c>
      <c r="F62" s="14"/>
      <c r="G62" s="216">
        <f>G63</f>
        <v>0</v>
      </c>
      <c r="H62" s="309">
        <f t="shared" si="7"/>
        <v>0</v>
      </c>
      <c r="I62" s="278">
        <f t="shared" si="7"/>
        <v>7.7</v>
      </c>
    </row>
    <row r="63" spans="1:9" ht="27">
      <c r="A63" s="126" t="s">
        <v>179</v>
      </c>
      <c r="B63" s="13" t="s">
        <v>76</v>
      </c>
      <c r="C63" s="12" t="s">
        <v>64</v>
      </c>
      <c r="D63" s="12" t="s">
        <v>75</v>
      </c>
      <c r="E63" s="127" t="s">
        <v>180</v>
      </c>
      <c r="F63" s="14"/>
      <c r="G63" s="216">
        <f>G64</f>
        <v>0</v>
      </c>
      <c r="H63" s="309">
        <f t="shared" si="7"/>
        <v>0</v>
      </c>
      <c r="I63" s="278">
        <f t="shared" si="7"/>
        <v>7.7</v>
      </c>
    </row>
    <row r="64" spans="1:9" ht="38.25">
      <c r="A64" s="124" t="s">
        <v>181</v>
      </c>
      <c r="B64" s="63" t="s">
        <v>76</v>
      </c>
      <c r="C64" s="64" t="s">
        <v>64</v>
      </c>
      <c r="D64" s="64" t="s">
        <v>75</v>
      </c>
      <c r="E64" s="255" t="s">
        <v>182</v>
      </c>
      <c r="F64" s="65"/>
      <c r="G64" s="256">
        <f>G65</f>
        <v>0</v>
      </c>
      <c r="H64" s="310">
        <f t="shared" si="7"/>
        <v>0</v>
      </c>
      <c r="I64" s="280">
        <f t="shared" si="7"/>
        <v>7.7</v>
      </c>
    </row>
    <row r="65" spans="1:9" ht="25.5">
      <c r="A65" s="124" t="s">
        <v>183</v>
      </c>
      <c r="B65" s="63" t="s">
        <v>76</v>
      </c>
      <c r="C65" s="64" t="s">
        <v>64</v>
      </c>
      <c r="D65" s="64" t="s">
        <v>75</v>
      </c>
      <c r="E65" s="255" t="s">
        <v>184</v>
      </c>
      <c r="F65" s="65"/>
      <c r="G65" s="256">
        <f>G66</f>
        <v>0</v>
      </c>
      <c r="H65" s="310">
        <f t="shared" si="7"/>
        <v>0</v>
      </c>
      <c r="I65" s="280">
        <f t="shared" si="7"/>
        <v>7.7</v>
      </c>
    </row>
    <row r="66" spans="1:9" ht="13.5" thickBot="1">
      <c r="A66" s="115" t="s">
        <v>185</v>
      </c>
      <c r="B66" s="21" t="s">
        <v>76</v>
      </c>
      <c r="C66" s="22" t="s">
        <v>64</v>
      </c>
      <c r="D66" s="22" t="s">
        <v>75</v>
      </c>
      <c r="E66" s="116" t="s">
        <v>184</v>
      </c>
      <c r="F66" s="23" t="s">
        <v>186</v>
      </c>
      <c r="G66" s="217"/>
      <c r="H66" s="311"/>
      <c r="I66" s="290">
        <v>7.7</v>
      </c>
    </row>
    <row r="67" spans="1:9" ht="14.25">
      <c r="A67" s="100" t="s">
        <v>19</v>
      </c>
      <c r="B67" s="60" t="s">
        <v>76</v>
      </c>
      <c r="C67" s="61" t="s">
        <v>64</v>
      </c>
      <c r="D67" s="61" t="s">
        <v>77</v>
      </c>
      <c r="E67" s="61"/>
      <c r="F67" s="62"/>
      <c r="G67" s="218">
        <f>G68+G73+G79+G85+G90</f>
        <v>4842</v>
      </c>
      <c r="H67" s="302">
        <f>H68+H73+H79+H85+H90</f>
        <v>4929.900000000001</v>
      </c>
      <c r="I67" s="288">
        <f>I68+I73+I79+I85+I90</f>
        <v>4955.8</v>
      </c>
    </row>
    <row r="68" spans="1:9" ht="13.5">
      <c r="A68" s="44" t="s">
        <v>187</v>
      </c>
      <c r="B68" s="8" t="s">
        <v>76</v>
      </c>
      <c r="C68" s="9" t="s">
        <v>64</v>
      </c>
      <c r="D68" s="9" t="s">
        <v>77</v>
      </c>
      <c r="E68" s="113" t="s">
        <v>188</v>
      </c>
      <c r="F68" s="10"/>
      <c r="G68" s="219">
        <f aca="true" t="shared" si="8" ref="G68:I69">G69</f>
        <v>2044</v>
      </c>
      <c r="H68" s="312">
        <f t="shared" si="8"/>
        <v>2044</v>
      </c>
      <c r="I68" s="313">
        <f t="shared" si="8"/>
        <v>2044</v>
      </c>
    </row>
    <row r="69" spans="1:9" ht="27">
      <c r="A69" s="51" t="s">
        <v>189</v>
      </c>
      <c r="B69" s="13" t="s">
        <v>76</v>
      </c>
      <c r="C69" s="12" t="s">
        <v>64</v>
      </c>
      <c r="D69" s="12" t="s">
        <v>77</v>
      </c>
      <c r="E69" s="127" t="s">
        <v>190</v>
      </c>
      <c r="F69" s="14"/>
      <c r="G69" s="220">
        <f t="shared" si="8"/>
        <v>2044</v>
      </c>
      <c r="H69" s="303">
        <f t="shared" si="8"/>
        <v>2044</v>
      </c>
      <c r="I69" s="278">
        <f t="shared" si="8"/>
        <v>2044</v>
      </c>
    </row>
    <row r="70" spans="1:9" ht="38.25">
      <c r="A70" s="55" t="s">
        <v>191</v>
      </c>
      <c r="B70" s="130" t="s">
        <v>76</v>
      </c>
      <c r="C70" s="131" t="s">
        <v>64</v>
      </c>
      <c r="D70" s="131" t="s">
        <v>77</v>
      </c>
      <c r="E70" s="254" t="s">
        <v>192</v>
      </c>
      <c r="F70" s="132"/>
      <c r="G70" s="231">
        <f>G71+G72</f>
        <v>2044</v>
      </c>
      <c r="H70" s="314">
        <f>H71+H72</f>
        <v>2044</v>
      </c>
      <c r="I70" s="315">
        <f>I71+I72</f>
        <v>2044</v>
      </c>
    </row>
    <row r="71" spans="1:9" ht="12.75">
      <c r="A71" s="133" t="s">
        <v>117</v>
      </c>
      <c r="B71" s="46" t="s">
        <v>76</v>
      </c>
      <c r="C71" s="39" t="s">
        <v>64</v>
      </c>
      <c r="D71" s="39" t="s">
        <v>77</v>
      </c>
      <c r="E71" s="129" t="s">
        <v>192</v>
      </c>
      <c r="F71" s="69" t="s">
        <v>114</v>
      </c>
      <c r="G71" s="222">
        <v>2044</v>
      </c>
      <c r="H71" s="306">
        <v>2044</v>
      </c>
      <c r="I71" s="284">
        <v>2044</v>
      </c>
    </row>
    <row r="72" spans="1:9" ht="12.75" hidden="1">
      <c r="A72" s="128" t="s">
        <v>118</v>
      </c>
      <c r="B72" s="46" t="s">
        <v>76</v>
      </c>
      <c r="C72" s="39" t="s">
        <v>64</v>
      </c>
      <c r="D72" s="39" t="s">
        <v>77</v>
      </c>
      <c r="E72" s="129" t="s">
        <v>192</v>
      </c>
      <c r="F72" s="47" t="s">
        <v>115</v>
      </c>
      <c r="G72" s="222"/>
      <c r="H72" s="306"/>
      <c r="I72" s="284"/>
    </row>
    <row r="73" spans="1:9" ht="13.5">
      <c r="A73" s="44" t="s">
        <v>193</v>
      </c>
      <c r="B73" s="8" t="s">
        <v>76</v>
      </c>
      <c r="C73" s="9" t="s">
        <v>64</v>
      </c>
      <c r="D73" s="9" t="s">
        <v>77</v>
      </c>
      <c r="E73" s="113" t="s">
        <v>194</v>
      </c>
      <c r="F73" s="10"/>
      <c r="G73" s="219">
        <f>G74</f>
        <v>637.3000000000001</v>
      </c>
      <c r="H73" s="312">
        <f aca="true" t="shared" si="9" ref="H73:I75">H74</f>
        <v>637.3000000000001</v>
      </c>
      <c r="I73" s="313">
        <f t="shared" si="9"/>
        <v>637.3000000000001</v>
      </c>
    </row>
    <row r="74" spans="1:9" ht="27">
      <c r="A74" s="51" t="s">
        <v>195</v>
      </c>
      <c r="B74" s="13" t="s">
        <v>76</v>
      </c>
      <c r="C74" s="12" t="s">
        <v>64</v>
      </c>
      <c r="D74" s="12" t="s">
        <v>77</v>
      </c>
      <c r="E74" s="127" t="s">
        <v>196</v>
      </c>
      <c r="F74" s="14"/>
      <c r="G74" s="220">
        <f>G75</f>
        <v>637.3000000000001</v>
      </c>
      <c r="H74" s="303">
        <f t="shared" si="9"/>
        <v>637.3000000000001</v>
      </c>
      <c r="I74" s="278">
        <f t="shared" si="9"/>
        <v>637.3000000000001</v>
      </c>
    </row>
    <row r="75" spans="1:9" ht="27">
      <c r="A75" s="44" t="s">
        <v>197</v>
      </c>
      <c r="B75" s="8" t="s">
        <v>76</v>
      </c>
      <c r="C75" s="9" t="s">
        <v>64</v>
      </c>
      <c r="D75" s="9" t="s">
        <v>77</v>
      </c>
      <c r="E75" s="113" t="s">
        <v>198</v>
      </c>
      <c r="F75" s="10"/>
      <c r="G75" s="219">
        <f>G76</f>
        <v>637.3000000000001</v>
      </c>
      <c r="H75" s="312">
        <f t="shared" si="9"/>
        <v>637.3000000000001</v>
      </c>
      <c r="I75" s="313">
        <f t="shared" si="9"/>
        <v>637.3000000000001</v>
      </c>
    </row>
    <row r="76" spans="1:9" ht="12.75">
      <c r="A76" s="55" t="s">
        <v>199</v>
      </c>
      <c r="B76" s="130" t="s">
        <v>76</v>
      </c>
      <c r="C76" s="131" t="s">
        <v>64</v>
      </c>
      <c r="D76" s="131" t="s">
        <v>77</v>
      </c>
      <c r="E76" s="254" t="s">
        <v>200</v>
      </c>
      <c r="F76" s="132"/>
      <c r="G76" s="231">
        <f>G77+G78</f>
        <v>637.3000000000001</v>
      </c>
      <c r="H76" s="314">
        <f>H77+H78</f>
        <v>637.3000000000001</v>
      </c>
      <c r="I76" s="315">
        <f>I77+I78</f>
        <v>637.3000000000001</v>
      </c>
    </row>
    <row r="77" spans="1:9" ht="12.75">
      <c r="A77" s="133" t="s">
        <v>117</v>
      </c>
      <c r="B77" s="46" t="s">
        <v>76</v>
      </c>
      <c r="C77" s="39" t="s">
        <v>64</v>
      </c>
      <c r="D77" s="39" t="s">
        <v>77</v>
      </c>
      <c r="E77" s="129" t="s">
        <v>200</v>
      </c>
      <c r="F77" s="69" t="s">
        <v>114</v>
      </c>
      <c r="G77" s="222">
        <v>554.2</v>
      </c>
      <c r="H77" s="306">
        <v>554.2</v>
      </c>
      <c r="I77" s="284">
        <v>554.2</v>
      </c>
    </row>
    <row r="78" spans="1:9" ht="12.75">
      <c r="A78" s="128" t="s">
        <v>118</v>
      </c>
      <c r="B78" s="46" t="s">
        <v>76</v>
      </c>
      <c r="C78" s="39" t="s">
        <v>64</v>
      </c>
      <c r="D78" s="39" t="s">
        <v>77</v>
      </c>
      <c r="E78" s="129" t="s">
        <v>200</v>
      </c>
      <c r="F78" s="47" t="s">
        <v>115</v>
      </c>
      <c r="G78" s="222">
        <v>83.1</v>
      </c>
      <c r="H78" s="306">
        <v>83.1</v>
      </c>
      <c r="I78" s="284">
        <v>83.1</v>
      </c>
    </row>
    <row r="79" spans="1:9" ht="27">
      <c r="A79" s="44" t="s">
        <v>177</v>
      </c>
      <c r="B79" s="8" t="s">
        <v>76</v>
      </c>
      <c r="C79" s="9" t="s">
        <v>64</v>
      </c>
      <c r="D79" s="9" t="s">
        <v>77</v>
      </c>
      <c r="E79" s="113" t="s">
        <v>178</v>
      </c>
      <c r="F79" s="10"/>
      <c r="G79" s="219">
        <f>G80</f>
        <v>427</v>
      </c>
      <c r="H79" s="312">
        <f aca="true" t="shared" si="10" ref="H79:I81">H80</f>
        <v>453.9</v>
      </c>
      <c r="I79" s="313">
        <f t="shared" si="10"/>
        <v>479.8</v>
      </c>
    </row>
    <row r="80" spans="1:9" ht="27">
      <c r="A80" s="51" t="s">
        <v>201</v>
      </c>
      <c r="B80" s="13" t="s">
        <v>76</v>
      </c>
      <c r="C80" s="12" t="s">
        <v>64</v>
      </c>
      <c r="D80" s="12" t="s">
        <v>77</v>
      </c>
      <c r="E80" s="127" t="s">
        <v>202</v>
      </c>
      <c r="F80" s="14"/>
      <c r="G80" s="220">
        <f>G81</f>
        <v>427</v>
      </c>
      <c r="H80" s="303">
        <f t="shared" si="10"/>
        <v>453.9</v>
      </c>
      <c r="I80" s="278">
        <f t="shared" si="10"/>
        <v>479.8</v>
      </c>
    </row>
    <row r="81" spans="1:9" ht="27">
      <c r="A81" s="137" t="s">
        <v>203</v>
      </c>
      <c r="B81" s="138" t="s">
        <v>76</v>
      </c>
      <c r="C81" s="139" t="s">
        <v>64</v>
      </c>
      <c r="D81" s="139" t="s">
        <v>77</v>
      </c>
      <c r="E81" s="140" t="s">
        <v>204</v>
      </c>
      <c r="F81" s="141"/>
      <c r="G81" s="223">
        <f>G82</f>
        <v>427</v>
      </c>
      <c r="H81" s="316">
        <f t="shared" si="10"/>
        <v>453.9</v>
      </c>
      <c r="I81" s="317">
        <f t="shared" si="10"/>
        <v>479.8</v>
      </c>
    </row>
    <row r="82" spans="1:9" ht="25.5">
      <c r="A82" s="56" t="s">
        <v>205</v>
      </c>
      <c r="B82" s="63" t="s">
        <v>76</v>
      </c>
      <c r="C82" s="64" t="s">
        <v>64</v>
      </c>
      <c r="D82" s="64" t="s">
        <v>77</v>
      </c>
      <c r="E82" s="255" t="s">
        <v>206</v>
      </c>
      <c r="F82" s="65"/>
      <c r="G82" s="228">
        <f>G83+G84</f>
        <v>427</v>
      </c>
      <c r="H82" s="304">
        <f>H83+H84</f>
        <v>453.9</v>
      </c>
      <c r="I82" s="280">
        <f>I83+I84</f>
        <v>479.8</v>
      </c>
    </row>
    <row r="83" spans="1:9" ht="12.75">
      <c r="A83" s="133" t="s">
        <v>117</v>
      </c>
      <c r="B83" s="46" t="s">
        <v>76</v>
      </c>
      <c r="C83" s="39" t="s">
        <v>64</v>
      </c>
      <c r="D83" s="39" t="s">
        <v>77</v>
      </c>
      <c r="E83" s="129" t="s">
        <v>206</v>
      </c>
      <c r="F83" s="69" t="s">
        <v>114</v>
      </c>
      <c r="G83" s="222">
        <v>427</v>
      </c>
      <c r="H83" s="306">
        <v>453.9</v>
      </c>
      <c r="I83" s="284">
        <v>479.8</v>
      </c>
    </row>
    <row r="84" spans="1:9" ht="12.75" hidden="1">
      <c r="A84" s="128" t="s">
        <v>118</v>
      </c>
      <c r="B84" s="46" t="s">
        <v>76</v>
      </c>
      <c r="C84" s="39" t="s">
        <v>64</v>
      </c>
      <c r="D84" s="39" t="s">
        <v>77</v>
      </c>
      <c r="E84" s="129" t="s">
        <v>206</v>
      </c>
      <c r="F84" s="47" t="s">
        <v>115</v>
      </c>
      <c r="G84" s="222"/>
      <c r="H84" s="306"/>
      <c r="I84" s="284"/>
    </row>
    <row r="85" spans="1:9" ht="13.5">
      <c r="A85" s="44" t="s">
        <v>207</v>
      </c>
      <c r="B85" s="8" t="s">
        <v>76</v>
      </c>
      <c r="C85" s="9" t="s">
        <v>64</v>
      </c>
      <c r="D85" s="9" t="s">
        <v>77</v>
      </c>
      <c r="E85" s="113" t="s">
        <v>208</v>
      </c>
      <c r="F85" s="10"/>
      <c r="G85" s="219">
        <f aca="true" t="shared" si="11" ref="G85:I86">G86</f>
        <v>1274.7</v>
      </c>
      <c r="H85" s="312">
        <f t="shared" si="11"/>
        <v>1274.7</v>
      </c>
      <c r="I85" s="313">
        <f t="shared" si="11"/>
        <v>1274.7</v>
      </c>
    </row>
    <row r="86" spans="1:9" ht="27">
      <c r="A86" s="51" t="s">
        <v>209</v>
      </c>
      <c r="B86" s="13" t="s">
        <v>76</v>
      </c>
      <c r="C86" s="12" t="s">
        <v>64</v>
      </c>
      <c r="D86" s="12" t="s">
        <v>77</v>
      </c>
      <c r="E86" s="127" t="s">
        <v>210</v>
      </c>
      <c r="F86" s="14"/>
      <c r="G86" s="220">
        <f t="shared" si="11"/>
        <v>1274.7</v>
      </c>
      <c r="H86" s="303">
        <f t="shared" si="11"/>
        <v>1274.7</v>
      </c>
      <c r="I86" s="278">
        <f t="shared" si="11"/>
        <v>1274.7</v>
      </c>
    </row>
    <row r="87" spans="1:9" ht="25.5">
      <c r="A87" s="55" t="s">
        <v>211</v>
      </c>
      <c r="B87" s="130" t="s">
        <v>76</v>
      </c>
      <c r="C87" s="131" t="s">
        <v>64</v>
      </c>
      <c r="D87" s="131" t="s">
        <v>77</v>
      </c>
      <c r="E87" s="254" t="s">
        <v>212</v>
      </c>
      <c r="F87" s="132"/>
      <c r="G87" s="231">
        <f>G88+G89</f>
        <v>1274.7</v>
      </c>
      <c r="H87" s="314">
        <f>H88+H89</f>
        <v>1274.7</v>
      </c>
      <c r="I87" s="315">
        <f>I88+I89</f>
        <v>1274.7</v>
      </c>
    </row>
    <row r="88" spans="1:9" ht="12.75">
      <c r="A88" s="133" t="s">
        <v>117</v>
      </c>
      <c r="B88" s="46" t="s">
        <v>76</v>
      </c>
      <c r="C88" s="39" t="s">
        <v>64</v>
      </c>
      <c r="D88" s="39" t="s">
        <v>77</v>
      </c>
      <c r="E88" s="129" t="s">
        <v>212</v>
      </c>
      <c r="F88" s="69" t="s">
        <v>114</v>
      </c>
      <c r="G88" s="222">
        <v>1274.7</v>
      </c>
      <c r="H88" s="306">
        <v>1274.7</v>
      </c>
      <c r="I88" s="284">
        <v>1274.7</v>
      </c>
    </row>
    <row r="89" spans="1:9" ht="12.75" hidden="1">
      <c r="A89" s="128" t="s">
        <v>118</v>
      </c>
      <c r="B89" s="46" t="s">
        <v>76</v>
      </c>
      <c r="C89" s="39" t="s">
        <v>64</v>
      </c>
      <c r="D89" s="39" t="s">
        <v>77</v>
      </c>
      <c r="E89" s="129" t="s">
        <v>212</v>
      </c>
      <c r="F89" s="47" t="s">
        <v>115</v>
      </c>
      <c r="G89" s="222"/>
      <c r="H89" s="306"/>
      <c r="I89" s="284"/>
    </row>
    <row r="90" spans="1:9" ht="13.5">
      <c r="A90" s="44" t="s">
        <v>20</v>
      </c>
      <c r="B90" s="8" t="s">
        <v>76</v>
      </c>
      <c r="C90" s="9" t="s">
        <v>64</v>
      </c>
      <c r="D90" s="9" t="s">
        <v>77</v>
      </c>
      <c r="E90" s="9" t="s">
        <v>21</v>
      </c>
      <c r="F90" s="10"/>
      <c r="G90" s="224">
        <f aca="true" t="shared" si="12" ref="G90:I92">G91</f>
        <v>459</v>
      </c>
      <c r="H90" s="318">
        <f t="shared" si="12"/>
        <v>520</v>
      </c>
      <c r="I90" s="313">
        <f t="shared" si="12"/>
        <v>520</v>
      </c>
    </row>
    <row r="91" spans="1:9" ht="13.5">
      <c r="A91" s="51" t="s">
        <v>156</v>
      </c>
      <c r="B91" s="13" t="s">
        <v>76</v>
      </c>
      <c r="C91" s="12" t="s">
        <v>64</v>
      </c>
      <c r="D91" s="12" t="s">
        <v>77</v>
      </c>
      <c r="E91" s="12" t="s">
        <v>154</v>
      </c>
      <c r="F91" s="14"/>
      <c r="G91" s="234">
        <f t="shared" si="12"/>
        <v>459</v>
      </c>
      <c r="H91" s="277">
        <f t="shared" si="12"/>
        <v>520</v>
      </c>
      <c r="I91" s="278">
        <f t="shared" si="12"/>
        <v>520</v>
      </c>
    </row>
    <row r="92" spans="1:9" ht="12.75">
      <c r="A92" s="56" t="s">
        <v>157</v>
      </c>
      <c r="B92" s="63" t="s">
        <v>76</v>
      </c>
      <c r="C92" s="64" t="s">
        <v>64</v>
      </c>
      <c r="D92" s="64" t="s">
        <v>77</v>
      </c>
      <c r="E92" s="64" t="s">
        <v>155</v>
      </c>
      <c r="F92" s="65"/>
      <c r="G92" s="225">
        <f t="shared" si="12"/>
        <v>459</v>
      </c>
      <c r="H92" s="279">
        <f t="shared" si="12"/>
        <v>520</v>
      </c>
      <c r="I92" s="280">
        <f t="shared" si="12"/>
        <v>520</v>
      </c>
    </row>
    <row r="93" spans="1:9" ht="13.5" thickBot="1">
      <c r="A93" s="48" t="s">
        <v>118</v>
      </c>
      <c r="B93" s="21" t="s">
        <v>76</v>
      </c>
      <c r="C93" s="22" t="s">
        <v>64</v>
      </c>
      <c r="D93" s="22" t="s">
        <v>77</v>
      </c>
      <c r="E93" s="22" t="s">
        <v>155</v>
      </c>
      <c r="F93" s="23" t="s">
        <v>115</v>
      </c>
      <c r="G93" s="227">
        <v>459</v>
      </c>
      <c r="H93" s="289">
        <v>520</v>
      </c>
      <c r="I93" s="290">
        <v>520</v>
      </c>
    </row>
    <row r="94" spans="1:9" ht="32.25" thickBot="1">
      <c r="A94" s="83" t="s">
        <v>133</v>
      </c>
      <c r="B94" s="94" t="s">
        <v>76</v>
      </c>
      <c r="C94" s="85" t="s">
        <v>70</v>
      </c>
      <c r="D94" s="85" t="s">
        <v>65</v>
      </c>
      <c r="E94" s="85"/>
      <c r="F94" s="95"/>
      <c r="G94" s="214">
        <f>G95</f>
        <v>50</v>
      </c>
      <c r="H94" s="301">
        <f aca="true" t="shared" si="13" ref="G94:I97">H95</f>
        <v>50</v>
      </c>
      <c r="I94" s="274">
        <f t="shared" si="13"/>
        <v>50</v>
      </c>
    </row>
    <row r="95" spans="1:9" ht="14.25">
      <c r="A95" s="100" t="s">
        <v>103</v>
      </c>
      <c r="B95" s="60">
        <v>902</v>
      </c>
      <c r="C95" s="61" t="s">
        <v>70</v>
      </c>
      <c r="D95" s="61" t="s">
        <v>71</v>
      </c>
      <c r="E95" s="61"/>
      <c r="F95" s="62"/>
      <c r="G95" s="218">
        <f t="shared" si="13"/>
        <v>50</v>
      </c>
      <c r="H95" s="302">
        <f t="shared" si="13"/>
        <v>50</v>
      </c>
      <c r="I95" s="288">
        <f t="shared" si="13"/>
        <v>50</v>
      </c>
    </row>
    <row r="96" spans="1:9" ht="13.5">
      <c r="A96" s="54" t="s">
        <v>160</v>
      </c>
      <c r="B96" s="13">
        <v>902</v>
      </c>
      <c r="C96" s="12" t="s">
        <v>70</v>
      </c>
      <c r="D96" s="12" t="s">
        <v>71</v>
      </c>
      <c r="E96" s="12" t="s">
        <v>21</v>
      </c>
      <c r="F96" s="14"/>
      <c r="G96" s="220">
        <f>G97</f>
        <v>50</v>
      </c>
      <c r="H96" s="303">
        <f t="shared" si="13"/>
        <v>50</v>
      </c>
      <c r="I96" s="278">
        <f t="shared" si="13"/>
        <v>50</v>
      </c>
    </row>
    <row r="97" spans="1:9" ht="27">
      <c r="A97" s="204" t="s">
        <v>368</v>
      </c>
      <c r="B97" s="13">
        <v>902</v>
      </c>
      <c r="C97" s="12" t="s">
        <v>70</v>
      </c>
      <c r="D97" s="12" t="s">
        <v>71</v>
      </c>
      <c r="E97" s="12" t="s">
        <v>53</v>
      </c>
      <c r="F97" s="14"/>
      <c r="G97" s="220">
        <f t="shared" si="13"/>
        <v>50</v>
      </c>
      <c r="H97" s="303">
        <f t="shared" si="13"/>
        <v>50</v>
      </c>
      <c r="I97" s="278">
        <f t="shared" si="13"/>
        <v>50</v>
      </c>
    </row>
    <row r="98" spans="1:9" ht="13.5" thickBot="1">
      <c r="A98" s="45" t="s">
        <v>118</v>
      </c>
      <c r="B98" s="46" t="s">
        <v>76</v>
      </c>
      <c r="C98" s="39" t="s">
        <v>70</v>
      </c>
      <c r="D98" s="39" t="s">
        <v>71</v>
      </c>
      <c r="E98" s="39" t="s">
        <v>53</v>
      </c>
      <c r="F98" s="47" t="s">
        <v>115</v>
      </c>
      <c r="G98" s="222">
        <v>50</v>
      </c>
      <c r="H98" s="306">
        <v>50</v>
      </c>
      <c r="I98" s="284">
        <v>50</v>
      </c>
    </row>
    <row r="99" spans="1:9" ht="16.5" thickBot="1">
      <c r="A99" s="83" t="s">
        <v>134</v>
      </c>
      <c r="B99" s="94">
        <v>902</v>
      </c>
      <c r="C99" s="85" t="s">
        <v>69</v>
      </c>
      <c r="D99" s="85" t="s">
        <v>65</v>
      </c>
      <c r="E99" s="85"/>
      <c r="F99" s="95"/>
      <c r="G99" s="214">
        <f>G104+G100</f>
        <v>2095.3</v>
      </c>
      <c r="H99" s="301">
        <f>H104+H100</f>
        <v>2200.5</v>
      </c>
      <c r="I99" s="274">
        <f>I104+I100</f>
        <v>2412.4</v>
      </c>
    </row>
    <row r="100" spans="1:9" ht="14.25">
      <c r="A100" s="59" t="s">
        <v>213</v>
      </c>
      <c r="B100" s="101">
        <v>902</v>
      </c>
      <c r="C100" s="88" t="s">
        <v>69</v>
      </c>
      <c r="D100" s="88" t="s">
        <v>90</v>
      </c>
      <c r="E100" s="88"/>
      <c r="F100" s="102"/>
      <c r="G100" s="229">
        <f aca="true" t="shared" si="14" ref="G100:I102">G101</f>
        <v>234.4</v>
      </c>
      <c r="H100" s="319">
        <f t="shared" si="14"/>
        <v>274.4</v>
      </c>
      <c r="I100" s="276">
        <f t="shared" si="14"/>
        <v>315.8</v>
      </c>
    </row>
    <row r="101" spans="1:9" ht="13.5">
      <c r="A101" s="51" t="s">
        <v>213</v>
      </c>
      <c r="B101" s="13">
        <v>902</v>
      </c>
      <c r="C101" s="12" t="s">
        <v>69</v>
      </c>
      <c r="D101" s="12" t="s">
        <v>90</v>
      </c>
      <c r="E101" s="12" t="s">
        <v>214</v>
      </c>
      <c r="F101" s="14"/>
      <c r="G101" s="220">
        <f t="shared" si="14"/>
        <v>234.4</v>
      </c>
      <c r="H101" s="303">
        <f t="shared" si="14"/>
        <v>274.4</v>
      </c>
      <c r="I101" s="278">
        <f t="shared" si="14"/>
        <v>315.8</v>
      </c>
    </row>
    <row r="102" spans="1:9" ht="13.5">
      <c r="A102" s="51" t="s">
        <v>216</v>
      </c>
      <c r="B102" s="13">
        <v>902</v>
      </c>
      <c r="C102" s="12" t="s">
        <v>69</v>
      </c>
      <c r="D102" s="12" t="s">
        <v>90</v>
      </c>
      <c r="E102" s="12" t="s">
        <v>215</v>
      </c>
      <c r="F102" s="14"/>
      <c r="G102" s="220">
        <f t="shared" si="14"/>
        <v>234.4</v>
      </c>
      <c r="H102" s="303">
        <f t="shared" si="14"/>
        <v>274.4</v>
      </c>
      <c r="I102" s="278">
        <f t="shared" si="14"/>
        <v>315.8</v>
      </c>
    </row>
    <row r="103" spans="1:9" ht="13.5" thickBot="1">
      <c r="A103" s="45" t="s">
        <v>118</v>
      </c>
      <c r="B103" s="46">
        <v>902</v>
      </c>
      <c r="C103" s="39" t="s">
        <v>69</v>
      </c>
      <c r="D103" s="39" t="s">
        <v>90</v>
      </c>
      <c r="E103" s="39" t="s">
        <v>215</v>
      </c>
      <c r="F103" s="47" t="s">
        <v>115</v>
      </c>
      <c r="G103" s="222">
        <v>234.4</v>
      </c>
      <c r="H103" s="306">
        <v>274.4</v>
      </c>
      <c r="I103" s="284">
        <v>315.8</v>
      </c>
    </row>
    <row r="104" spans="1:9" ht="15" thickBot="1">
      <c r="A104" s="142" t="s">
        <v>22</v>
      </c>
      <c r="B104" s="143" t="s">
        <v>76</v>
      </c>
      <c r="C104" s="110" t="s">
        <v>69</v>
      </c>
      <c r="D104" s="110" t="s">
        <v>78</v>
      </c>
      <c r="E104" s="110"/>
      <c r="F104" s="111"/>
      <c r="G104" s="230">
        <f>G105</f>
        <v>1860.9</v>
      </c>
      <c r="H104" s="320">
        <f>H105</f>
        <v>1926.1</v>
      </c>
      <c r="I104" s="321">
        <f>I105</f>
        <v>2096.6</v>
      </c>
    </row>
    <row r="105" spans="1:9" ht="13.5">
      <c r="A105" s="146" t="s">
        <v>160</v>
      </c>
      <c r="B105" s="8" t="s">
        <v>76</v>
      </c>
      <c r="C105" s="9" t="s">
        <v>69</v>
      </c>
      <c r="D105" s="9" t="s">
        <v>78</v>
      </c>
      <c r="E105" s="9" t="s">
        <v>217</v>
      </c>
      <c r="F105" s="10"/>
      <c r="G105" s="219">
        <f>G106+G111</f>
        <v>1860.9</v>
      </c>
      <c r="H105" s="312">
        <f>H106+H111</f>
        <v>1926.1</v>
      </c>
      <c r="I105" s="313">
        <f>I106+I111</f>
        <v>2096.6</v>
      </c>
    </row>
    <row r="106" spans="1:9" ht="13.5">
      <c r="A106" s="147" t="s">
        <v>218</v>
      </c>
      <c r="B106" s="8" t="s">
        <v>76</v>
      </c>
      <c r="C106" s="9" t="s">
        <v>69</v>
      </c>
      <c r="D106" s="9" t="s">
        <v>78</v>
      </c>
      <c r="E106" s="9" t="s">
        <v>54</v>
      </c>
      <c r="F106" s="10"/>
      <c r="G106" s="219">
        <f>G107+G109</f>
        <v>125.9</v>
      </c>
      <c r="H106" s="312">
        <f>H107+H109</f>
        <v>128.1</v>
      </c>
      <c r="I106" s="313">
        <f>I107+I109</f>
        <v>145.6</v>
      </c>
    </row>
    <row r="107" spans="1:9" ht="12.75">
      <c r="A107" s="124" t="s">
        <v>219</v>
      </c>
      <c r="B107" s="63" t="s">
        <v>76</v>
      </c>
      <c r="C107" s="64" t="s">
        <v>69</v>
      </c>
      <c r="D107" s="64" t="s">
        <v>78</v>
      </c>
      <c r="E107" s="64" t="s">
        <v>220</v>
      </c>
      <c r="F107" s="47"/>
      <c r="G107" s="228">
        <f>G108</f>
        <v>30.5</v>
      </c>
      <c r="H107" s="304">
        <f>H108</f>
        <v>30.5</v>
      </c>
      <c r="I107" s="280">
        <f>I108</f>
        <v>35.5</v>
      </c>
    </row>
    <row r="108" spans="1:9" ht="12.75">
      <c r="A108" s="117" t="s">
        <v>118</v>
      </c>
      <c r="B108" s="144" t="s">
        <v>76</v>
      </c>
      <c r="C108" s="42" t="s">
        <v>69</v>
      </c>
      <c r="D108" s="42" t="s">
        <v>78</v>
      </c>
      <c r="E108" s="42" t="s">
        <v>220</v>
      </c>
      <c r="F108" s="67" t="s">
        <v>115</v>
      </c>
      <c r="G108" s="236">
        <v>30.5</v>
      </c>
      <c r="H108" s="306">
        <v>30.5</v>
      </c>
      <c r="I108" s="284">
        <v>35.5</v>
      </c>
    </row>
    <row r="109" spans="1:9" ht="12.75">
      <c r="A109" s="124" t="s">
        <v>221</v>
      </c>
      <c r="B109" s="63" t="s">
        <v>76</v>
      </c>
      <c r="C109" s="64" t="s">
        <v>69</v>
      </c>
      <c r="D109" s="64" t="s">
        <v>78</v>
      </c>
      <c r="E109" s="64" t="s">
        <v>222</v>
      </c>
      <c r="F109" s="65"/>
      <c r="G109" s="228">
        <f>G110</f>
        <v>95.4</v>
      </c>
      <c r="H109" s="304">
        <f>H110</f>
        <v>97.6</v>
      </c>
      <c r="I109" s="280">
        <f>I110</f>
        <v>110.1</v>
      </c>
    </row>
    <row r="110" spans="1:9" ht="12.75">
      <c r="A110" s="117" t="s">
        <v>118</v>
      </c>
      <c r="B110" s="118" t="s">
        <v>76</v>
      </c>
      <c r="C110" s="119" t="s">
        <v>69</v>
      </c>
      <c r="D110" s="119" t="s">
        <v>78</v>
      </c>
      <c r="E110" s="119" t="s">
        <v>223</v>
      </c>
      <c r="F110" s="120" t="s">
        <v>115</v>
      </c>
      <c r="G110" s="238">
        <v>95.4</v>
      </c>
      <c r="H110" s="306">
        <v>97.6</v>
      </c>
      <c r="I110" s="284">
        <v>110.1</v>
      </c>
    </row>
    <row r="111" spans="1:9" ht="13.5">
      <c r="A111" s="126" t="s">
        <v>224</v>
      </c>
      <c r="B111" s="13" t="s">
        <v>76</v>
      </c>
      <c r="C111" s="12" t="s">
        <v>69</v>
      </c>
      <c r="D111" s="12" t="s">
        <v>78</v>
      </c>
      <c r="E111" s="12" t="s">
        <v>154</v>
      </c>
      <c r="F111" s="14"/>
      <c r="G111" s="220">
        <f>G116+G112+G114</f>
        <v>1735</v>
      </c>
      <c r="H111" s="303">
        <f>H116+H112+H114</f>
        <v>1798</v>
      </c>
      <c r="I111" s="278">
        <f>I116+I112+I114</f>
        <v>1951</v>
      </c>
    </row>
    <row r="112" spans="1:9" ht="12.75">
      <c r="A112" s="56" t="s">
        <v>369</v>
      </c>
      <c r="B112" s="63" t="s">
        <v>76</v>
      </c>
      <c r="C112" s="64" t="s">
        <v>69</v>
      </c>
      <c r="D112" s="64" t="s">
        <v>78</v>
      </c>
      <c r="E112" s="64" t="s">
        <v>227</v>
      </c>
      <c r="F112" s="65"/>
      <c r="G112" s="228">
        <f>G113</f>
        <v>700</v>
      </c>
      <c r="H112" s="304">
        <f>H113</f>
        <v>738</v>
      </c>
      <c r="I112" s="280">
        <f>I113</f>
        <v>781</v>
      </c>
    </row>
    <row r="113" spans="1:9" ht="12.75">
      <c r="A113" s="117" t="s">
        <v>118</v>
      </c>
      <c r="B113" s="46" t="s">
        <v>76</v>
      </c>
      <c r="C113" s="39" t="s">
        <v>69</v>
      </c>
      <c r="D113" s="39" t="s">
        <v>78</v>
      </c>
      <c r="E113" s="39" t="s">
        <v>227</v>
      </c>
      <c r="F113" s="47" t="s">
        <v>115</v>
      </c>
      <c r="G113" s="222">
        <v>700</v>
      </c>
      <c r="H113" s="306">
        <v>738</v>
      </c>
      <c r="I113" s="284">
        <v>781</v>
      </c>
    </row>
    <row r="114" spans="1:9" ht="12.75">
      <c r="A114" s="56" t="s">
        <v>228</v>
      </c>
      <c r="B114" s="63" t="s">
        <v>76</v>
      </c>
      <c r="C114" s="64" t="s">
        <v>69</v>
      </c>
      <c r="D114" s="64" t="s">
        <v>78</v>
      </c>
      <c r="E114" s="64" t="s">
        <v>229</v>
      </c>
      <c r="F114" s="65"/>
      <c r="G114" s="228">
        <f>G115</f>
        <v>210</v>
      </c>
      <c r="H114" s="304">
        <f>H115</f>
        <v>230</v>
      </c>
      <c r="I114" s="280">
        <f>I115</f>
        <v>250</v>
      </c>
    </row>
    <row r="115" spans="1:9" ht="12.75">
      <c r="A115" s="117" t="s">
        <v>118</v>
      </c>
      <c r="B115" s="46" t="s">
        <v>76</v>
      </c>
      <c r="C115" s="39" t="s">
        <v>69</v>
      </c>
      <c r="D115" s="39" t="s">
        <v>78</v>
      </c>
      <c r="E115" s="39" t="s">
        <v>229</v>
      </c>
      <c r="F115" s="47" t="s">
        <v>115</v>
      </c>
      <c r="G115" s="222">
        <v>210</v>
      </c>
      <c r="H115" s="283">
        <v>230</v>
      </c>
      <c r="I115" s="284">
        <v>250</v>
      </c>
    </row>
    <row r="116" spans="1:9" ht="12.75">
      <c r="A116" s="124" t="s">
        <v>225</v>
      </c>
      <c r="B116" s="63" t="s">
        <v>76</v>
      </c>
      <c r="C116" s="64" t="s">
        <v>69</v>
      </c>
      <c r="D116" s="64" t="s">
        <v>78</v>
      </c>
      <c r="E116" s="64" t="s">
        <v>226</v>
      </c>
      <c r="F116" s="65"/>
      <c r="G116" s="228">
        <f>G117</f>
        <v>825</v>
      </c>
      <c r="H116" s="314">
        <f>H117</f>
        <v>830</v>
      </c>
      <c r="I116" s="315">
        <f>I117</f>
        <v>920</v>
      </c>
    </row>
    <row r="117" spans="1:9" ht="13.5" thickBot="1">
      <c r="A117" s="117" t="s">
        <v>118</v>
      </c>
      <c r="B117" s="118" t="s">
        <v>76</v>
      </c>
      <c r="C117" s="119" t="s">
        <v>69</v>
      </c>
      <c r="D117" s="119" t="s">
        <v>78</v>
      </c>
      <c r="E117" s="119" t="s">
        <v>226</v>
      </c>
      <c r="F117" s="120" t="s">
        <v>115</v>
      </c>
      <c r="G117" s="238">
        <v>825</v>
      </c>
      <c r="H117" s="306">
        <v>830</v>
      </c>
      <c r="I117" s="284">
        <v>920</v>
      </c>
    </row>
    <row r="118" spans="1:9" ht="16.5" thickBot="1">
      <c r="A118" s="83" t="s">
        <v>135</v>
      </c>
      <c r="B118" s="94">
        <v>902</v>
      </c>
      <c r="C118" s="85" t="s">
        <v>75</v>
      </c>
      <c r="D118" s="85" t="s">
        <v>65</v>
      </c>
      <c r="E118" s="85"/>
      <c r="F118" s="95"/>
      <c r="G118" s="214">
        <f>G119+G126</f>
        <v>9680</v>
      </c>
      <c r="H118" s="301">
        <f>H119+H126</f>
        <v>9220</v>
      </c>
      <c r="I118" s="274">
        <f>I119+I126</f>
        <v>8550</v>
      </c>
    </row>
    <row r="119" spans="1:9" ht="14.25">
      <c r="A119" s="59" t="s">
        <v>23</v>
      </c>
      <c r="B119" s="103">
        <v>902</v>
      </c>
      <c r="C119" s="88" t="s">
        <v>75</v>
      </c>
      <c r="D119" s="88" t="s">
        <v>64</v>
      </c>
      <c r="E119" s="88"/>
      <c r="F119" s="102"/>
      <c r="G119" s="229">
        <f>G120</f>
        <v>3680</v>
      </c>
      <c r="H119" s="319">
        <f aca="true" t="shared" si="15" ref="G119:I120">H120</f>
        <v>3220</v>
      </c>
      <c r="I119" s="276">
        <f t="shared" si="15"/>
        <v>2550</v>
      </c>
    </row>
    <row r="120" spans="1:9" ht="13.5">
      <c r="A120" s="54" t="s">
        <v>160</v>
      </c>
      <c r="B120" s="13">
        <v>902</v>
      </c>
      <c r="C120" s="12" t="s">
        <v>75</v>
      </c>
      <c r="D120" s="12" t="s">
        <v>64</v>
      </c>
      <c r="E120" s="12" t="s">
        <v>21</v>
      </c>
      <c r="F120" s="14"/>
      <c r="G120" s="220">
        <f t="shared" si="15"/>
        <v>3680</v>
      </c>
      <c r="H120" s="303">
        <f t="shared" si="15"/>
        <v>3220</v>
      </c>
      <c r="I120" s="278">
        <f t="shared" si="15"/>
        <v>2550</v>
      </c>
    </row>
    <row r="121" spans="1:9" ht="27">
      <c r="A121" s="126" t="s">
        <v>234</v>
      </c>
      <c r="B121" s="13" t="s">
        <v>76</v>
      </c>
      <c r="C121" s="12" t="s">
        <v>75</v>
      </c>
      <c r="D121" s="12" t="s">
        <v>64</v>
      </c>
      <c r="E121" s="12" t="s">
        <v>26</v>
      </c>
      <c r="F121" s="14"/>
      <c r="G121" s="220">
        <f>G122+G124</f>
        <v>3680</v>
      </c>
      <c r="H121" s="303">
        <f>H122+H124</f>
        <v>3220</v>
      </c>
      <c r="I121" s="278">
        <f>I122+I124</f>
        <v>2550</v>
      </c>
    </row>
    <row r="122" spans="1:9" ht="25.5">
      <c r="A122" s="124" t="s">
        <v>370</v>
      </c>
      <c r="B122" s="63" t="s">
        <v>76</v>
      </c>
      <c r="C122" s="64" t="s">
        <v>75</v>
      </c>
      <c r="D122" s="64" t="s">
        <v>64</v>
      </c>
      <c r="E122" s="64" t="s">
        <v>235</v>
      </c>
      <c r="F122" s="65"/>
      <c r="G122" s="228">
        <f>G123</f>
        <v>2680</v>
      </c>
      <c r="H122" s="304">
        <f>H123</f>
        <v>2220</v>
      </c>
      <c r="I122" s="280">
        <f>I123</f>
        <v>1550</v>
      </c>
    </row>
    <row r="123" spans="1:9" ht="12.75">
      <c r="A123" s="128" t="s">
        <v>118</v>
      </c>
      <c r="B123" s="46" t="s">
        <v>76</v>
      </c>
      <c r="C123" s="39" t="s">
        <v>75</v>
      </c>
      <c r="D123" s="39" t="s">
        <v>64</v>
      </c>
      <c r="E123" s="39" t="s">
        <v>235</v>
      </c>
      <c r="F123" s="47" t="s">
        <v>115</v>
      </c>
      <c r="G123" s="222">
        <v>2680</v>
      </c>
      <c r="H123" s="306">
        <v>2220</v>
      </c>
      <c r="I123" s="284">
        <v>1550</v>
      </c>
    </row>
    <row r="124" spans="1:9" ht="12.75">
      <c r="A124" s="124" t="s">
        <v>371</v>
      </c>
      <c r="B124" s="63" t="s">
        <v>76</v>
      </c>
      <c r="C124" s="64" t="s">
        <v>75</v>
      </c>
      <c r="D124" s="64" t="s">
        <v>64</v>
      </c>
      <c r="E124" s="64" t="s">
        <v>236</v>
      </c>
      <c r="F124" s="65"/>
      <c r="G124" s="231">
        <f>G125</f>
        <v>1000</v>
      </c>
      <c r="H124" s="314">
        <f>H125</f>
        <v>1000</v>
      </c>
      <c r="I124" s="315">
        <f>I125</f>
        <v>1000</v>
      </c>
    </row>
    <row r="125" spans="1:9" ht="13.5" thickBot="1">
      <c r="A125" s="117" t="s">
        <v>118</v>
      </c>
      <c r="B125" s="114" t="s">
        <v>76</v>
      </c>
      <c r="C125" s="68" t="s">
        <v>75</v>
      </c>
      <c r="D125" s="68" t="s">
        <v>64</v>
      </c>
      <c r="E125" s="68" t="s">
        <v>236</v>
      </c>
      <c r="F125" s="69" t="s">
        <v>115</v>
      </c>
      <c r="G125" s="232">
        <v>1000</v>
      </c>
      <c r="H125" s="305">
        <v>1000</v>
      </c>
      <c r="I125" s="290">
        <v>1000</v>
      </c>
    </row>
    <row r="126" spans="1:9" ht="14.25">
      <c r="A126" s="97" t="s">
        <v>24</v>
      </c>
      <c r="B126" s="60">
        <v>902</v>
      </c>
      <c r="C126" s="61" t="s">
        <v>75</v>
      </c>
      <c r="D126" s="61" t="s">
        <v>71</v>
      </c>
      <c r="E126" s="61"/>
      <c r="F126" s="62"/>
      <c r="G126" s="218">
        <f aca="true" t="shared" si="16" ref="G126:I127">G127</f>
        <v>6000</v>
      </c>
      <c r="H126" s="302">
        <f t="shared" si="16"/>
        <v>6000</v>
      </c>
      <c r="I126" s="288">
        <f t="shared" si="16"/>
        <v>6000</v>
      </c>
    </row>
    <row r="127" spans="1:9" ht="13.5">
      <c r="A127" s="147" t="s">
        <v>160</v>
      </c>
      <c r="B127" s="13" t="s">
        <v>76</v>
      </c>
      <c r="C127" s="12" t="s">
        <v>75</v>
      </c>
      <c r="D127" s="12" t="s">
        <v>71</v>
      </c>
      <c r="E127" s="12" t="s">
        <v>21</v>
      </c>
      <c r="F127" s="14"/>
      <c r="G127" s="219">
        <f t="shared" si="16"/>
        <v>6000</v>
      </c>
      <c r="H127" s="312">
        <f t="shared" si="16"/>
        <v>6000</v>
      </c>
      <c r="I127" s="313">
        <f t="shared" si="16"/>
        <v>6000</v>
      </c>
    </row>
    <row r="128" spans="1:9" ht="27">
      <c r="A128" s="126" t="s">
        <v>234</v>
      </c>
      <c r="B128" s="13" t="s">
        <v>76</v>
      </c>
      <c r="C128" s="12" t="s">
        <v>75</v>
      </c>
      <c r="D128" s="12" t="s">
        <v>71</v>
      </c>
      <c r="E128" s="12" t="s">
        <v>26</v>
      </c>
      <c r="F128" s="14"/>
      <c r="G128" s="220">
        <f>G129+G131</f>
        <v>6000</v>
      </c>
      <c r="H128" s="303">
        <f>H129+H131</f>
        <v>6000</v>
      </c>
      <c r="I128" s="278">
        <f>I129+I131</f>
        <v>6000</v>
      </c>
    </row>
    <row r="129" spans="1:9" ht="12.75">
      <c r="A129" s="257" t="s">
        <v>372</v>
      </c>
      <c r="B129" s="63" t="s">
        <v>76</v>
      </c>
      <c r="C129" s="64" t="s">
        <v>75</v>
      </c>
      <c r="D129" s="64" t="s">
        <v>71</v>
      </c>
      <c r="E129" s="64" t="s">
        <v>237</v>
      </c>
      <c r="F129" s="65"/>
      <c r="G129" s="228">
        <f>G130</f>
        <v>2000</v>
      </c>
      <c r="H129" s="304">
        <f>H130</f>
        <v>2000</v>
      </c>
      <c r="I129" s="280">
        <f>I130</f>
        <v>2000</v>
      </c>
    </row>
    <row r="130" spans="1:9" ht="12.75">
      <c r="A130" s="117" t="s">
        <v>118</v>
      </c>
      <c r="B130" s="46" t="s">
        <v>76</v>
      </c>
      <c r="C130" s="39" t="s">
        <v>75</v>
      </c>
      <c r="D130" s="39" t="s">
        <v>71</v>
      </c>
      <c r="E130" s="39" t="s">
        <v>238</v>
      </c>
      <c r="F130" s="47" t="s">
        <v>115</v>
      </c>
      <c r="G130" s="222">
        <v>2000</v>
      </c>
      <c r="H130" s="306">
        <v>2000</v>
      </c>
      <c r="I130" s="284">
        <v>2000</v>
      </c>
    </row>
    <row r="131" spans="1:9" ht="13.5" customHeight="1">
      <c r="A131" s="124" t="s">
        <v>373</v>
      </c>
      <c r="B131" s="144" t="s">
        <v>76</v>
      </c>
      <c r="C131" s="152" t="s">
        <v>75</v>
      </c>
      <c r="D131" s="152" t="s">
        <v>71</v>
      </c>
      <c r="E131" s="152" t="s">
        <v>240</v>
      </c>
      <c r="F131" s="153"/>
      <c r="G131" s="228">
        <f>G132</f>
        <v>4000</v>
      </c>
      <c r="H131" s="304">
        <f>H132</f>
        <v>4000</v>
      </c>
      <c r="I131" s="280">
        <f>I132</f>
        <v>4000</v>
      </c>
    </row>
    <row r="132" spans="1:9" ht="13.5" thickBot="1">
      <c r="A132" s="117" t="s">
        <v>118</v>
      </c>
      <c r="B132" s="46" t="s">
        <v>76</v>
      </c>
      <c r="C132" s="39" t="s">
        <v>75</v>
      </c>
      <c r="D132" s="39" t="s">
        <v>71</v>
      </c>
      <c r="E132" s="39" t="s">
        <v>240</v>
      </c>
      <c r="F132" s="47" t="s">
        <v>115</v>
      </c>
      <c r="G132" s="222">
        <v>4000</v>
      </c>
      <c r="H132" s="306">
        <v>4000</v>
      </c>
      <c r="I132" s="284">
        <v>4000</v>
      </c>
    </row>
    <row r="133" spans="1:9" ht="16.5" thickBot="1">
      <c r="A133" s="83" t="s">
        <v>136</v>
      </c>
      <c r="B133" s="94">
        <v>902</v>
      </c>
      <c r="C133" s="85" t="s">
        <v>67</v>
      </c>
      <c r="D133" s="85" t="s">
        <v>65</v>
      </c>
      <c r="E133" s="85"/>
      <c r="F133" s="95"/>
      <c r="G133" s="214">
        <f>G134</f>
        <v>290</v>
      </c>
      <c r="H133" s="301">
        <f aca="true" t="shared" si="17" ref="H133:I137">H134</f>
        <v>390</v>
      </c>
      <c r="I133" s="274">
        <f t="shared" si="17"/>
        <v>490</v>
      </c>
    </row>
    <row r="134" spans="1:9" ht="14.25">
      <c r="A134" s="59" t="s">
        <v>242</v>
      </c>
      <c r="B134" s="103">
        <v>902</v>
      </c>
      <c r="C134" s="88" t="s">
        <v>67</v>
      </c>
      <c r="D134" s="88" t="s">
        <v>75</v>
      </c>
      <c r="E134" s="88"/>
      <c r="F134" s="102"/>
      <c r="G134" s="229">
        <f>G135</f>
        <v>290</v>
      </c>
      <c r="H134" s="319">
        <f t="shared" si="17"/>
        <v>390</v>
      </c>
      <c r="I134" s="276">
        <f t="shared" si="17"/>
        <v>490</v>
      </c>
    </row>
    <row r="135" spans="1:9" ht="13.5">
      <c r="A135" s="54" t="s">
        <v>160</v>
      </c>
      <c r="B135" s="13">
        <v>902</v>
      </c>
      <c r="C135" s="12" t="s">
        <v>67</v>
      </c>
      <c r="D135" s="12" t="s">
        <v>75</v>
      </c>
      <c r="E135" s="12" t="s">
        <v>21</v>
      </c>
      <c r="F135" s="14"/>
      <c r="G135" s="220">
        <f>G136</f>
        <v>290</v>
      </c>
      <c r="H135" s="303">
        <f t="shared" si="17"/>
        <v>390</v>
      </c>
      <c r="I135" s="278">
        <f t="shared" si="17"/>
        <v>490</v>
      </c>
    </row>
    <row r="136" spans="1:9" ht="16.5" customHeight="1">
      <c r="A136" s="147" t="s">
        <v>234</v>
      </c>
      <c r="B136" s="13">
        <v>902</v>
      </c>
      <c r="C136" s="12" t="s">
        <v>67</v>
      </c>
      <c r="D136" s="12" t="s">
        <v>75</v>
      </c>
      <c r="E136" s="12" t="s">
        <v>26</v>
      </c>
      <c r="F136" s="14"/>
      <c r="G136" s="220">
        <f>G137</f>
        <v>290</v>
      </c>
      <c r="H136" s="303">
        <f t="shared" si="17"/>
        <v>390</v>
      </c>
      <c r="I136" s="278">
        <f t="shared" si="17"/>
        <v>490</v>
      </c>
    </row>
    <row r="137" spans="1:9" ht="12.75">
      <c r="A137" s="145" t="s">
        <v>244</v>
      </c>
      <c r="B137" s="130">
        <v>902</v>
      </c>
      <c r="C137" s="131" t="s">
        <v>67</v>
      </c>
      <c r="D137" s="131" t="s">
        <v>75</v>
      </c>
      <c r="E137" s="131" t="s">
        <v>243</v>
      </c>
      <c r="F137" s="132"/>
      <c r="G137" s="231">
        <f>G138</f>
        <v>290</v>
      </c>
      <c r="H137" s="314">
        <f t="shared" si="17"/>
        <v>390</v>
      </c>
      <c r="I137" s="315">
        <f t="shared" si="17"/>
        <v>490</v>
      </c>
    </row>
    <row r="138" spans="1:9" ht="13.5" thickBot="1">
      <c r="A138" s="117" t="s">
        <v>118</v>
      </c>
      <c r="B138" s="46">
        <v>902</v>
      </c>
      <c r="C138" s="39" t="s">
        <v>67</v>
      </c>
      <c r="D138" s="39" t="s">
        <v>75</v>
      </c>
      <c r="E138" s="39" t="s">
        <v>243</v>
      </c>
      <c r="F138" s="47" t="s">
        <v>115</v>
      </c>
      <c r="G138" s="222">
        <v>290</v>
      </c>
      <c r="H138" s="306">
        <v>390</v>
      </c>
      <c r="I138" s="284">
        <v>490</v>
      </c>
    </row>
    <row r="139" spans="1:9" ht="16.5" thickBot="1">
      <c r="A139" s="83" t="s">
        <v>139</v>
      </c>
      <c r="B139" s="94" t="s">
        <v>76</v>
      </c>
      <c r="C139" s="85">
        <v>10</v>
      </c>
      <c r="D139" s="85" t="s">
        <v>65</v>
      </c>
      <c r="E139" s="85"/>
      <c r="F139" s="95"/>
      <c r="G139" s="214">
        <f>G140+G144+G157</f>
        <v>28191.970699999998</v>
      </c>
      <c r="H139" s="301">
        <f>H140+H144+H157</f>
        <v>29415.632999999998</v>
      </c>
      <c r="I139" s="274">
        <f>I140+I144+I157</f>
        <v>29649.546</v>
      </c>
    </row>
    <row r="140" spans="1:9" ht="14.25">
      <c r="A140" s="123" t="s">
        <v>314</v>
      </c>
      <c r="B140" s="60" t="s">
        <v>76</v>
      </c>
      <c r="C140" s="61" t="s">
        <v>83</v>
      </c>
      <c r="D140" s="61" t="s">
        <v>64</v>
      </c>
      <c r="E140" s="61"/>
      <c r="F140" s="62"/>
      <c r="G140" s="218">
        <f aca="true" t="shared" si="18" ref="G140:I142">G141</f>
        <v>5224.6707</v>
      </c>
      <c r="H140" s="302">
        <f t="shared" si="18"/>
        <v>5438.833</v>
      </c>
      <c r="I140" s="288">
        <f t="shared" si="18"/>
        <v>5665.746</v>
      </c>
    </row>
    <row r="141" spans="1:9" ht="13.5">
      <c r="A141" s="182" t="s">
        <v>315</v>
      </c>
      <c r="B141" s="8" t="s">
        <v>76</v>
      </c>
      <c r="C141" s="9" t="s">
        <v>83</v>
      </c>
      <c r="D141" s="9" t="s">
        <v>64</v>
      </c>
      <c r="E141" s="9" t="s">
        <v>316</v>
      </c>
      <c r="F141" s="10"/>
      <c r="G141" s="220">
        <f t="shared" si="18"/>
        <v>5224.6707</v>
      </c>
      <c r="H141" s="303">
        <f t="shared" si="18"/>
        <v>5438.833</v>
      </c>
      <c r="I141" s="278">
        <f t="shared" si="18"/>
        <v>5665.746</v>
      </c>
    </row>
    <row r="142" spans="1:9" ht="25.5" customHeight="1">
      <c r="A142" s="124" t="s">
        <v>317</v>
      </c>
      <c r="B142" s="130" t="s">
        <v>76</v>
      </c>
      <c r="C142" s="131" t="s">
        <v>83</v>
      </c>
      <c r="D142" s="131" t="s">
        <v>64</v>
      </c>
      <c r="E142" s="131" t="s">
        <v>318</v>
      </c>
      <c r="F142" s="132"/>
      <c r="G142" s="222">
        <f t="shared" si="18"/>
        <v>5224.6707</v>
      </c>
      <c r="H142" s="306">
        <f t="shared" si="18"/>
        <v>5438.833</v>
      </c>
      <c r="I142" s="284">
        <f t="shared" si="18"/>
        <v>5665.746</v>
      </c>
    </row>
    <row r="143" spans="1:9" ht="13.5" thickBot="1">
      <c r="A143" s="115" t="s">
        <v>128</v>
      </c>
      <c r="B143" s="21" t="s">
        <v>76</v>
      </c>
      <c r="C143" s="22" t="s">
        <v>83</v>
      </c>
      <c r="D143" s="22" t="s">
        <v>64</v>
      </c>
      <c r="E143" s="22" t="s">
        <v>319</v>
      </c>
      <c r="F143" s="23" t="s">
        <v>127</v>
      </c>
      <c r="G143" s="232">
        <v>5224.6707</v>
      </c>
      <c r="H143" s="305">
        <v>5438.833</v>
      </c>
      <c r="I143" s="290">
        <v>5665.746</v>
      </c>
    </row>
    <row r="144" spans="1:9" ht="14.25">
      <c r="A144" s="195" t="s">
        <v>28</v>
      </c>
      <c r="B144" s="171" t="s">
        <v>76</v>
      </c>
      <c r="C144" s="172">
        <v>10</v>
      </c>
      <c r="D144" s="172" t="s">
        <v>70</v>
      </c>
      <c r="E144" s="172"/>
      <c r="F144" s="173"/>
      <c r="G144" s="233">
        <f>G145</f>
        <v>21464.1</v>
      </c>
      <c r="H144" s="322">
        <f aca="true" t="shared" si="19" ref="H144:I146">H145</f>
        <v>22433.6</v>
      </c>
      <c r="I144" s="323">
        <f t="shared" si="19"/>
        <v>22433.6</v>
      </c>
    </row>
    <row r="145" spans="1:9" ht="27">
      <c r="A145" s="196" t="s">
        <v>320</v>
      </c>
      <c r="B145" s="13" t="s">
        <v>76</v>
      </c>
      <c r="C145" s="12" t="s">
        <v>83</v>
      </c>
      <c r="D145" s="12" t="s">
        <v>70</v>
      </c>
      <c r="E145" s="12" t="s">
        <v>321</v>
      </c>
      <c r="F145" s="14"/>
      <c r="G145" s="234">
        <f>G146</f>
        <v>21464.1</v>
      </c>
      <c r="H145" s="277">
        <f t="shared" si="19"/>
        <v>22433.6</v>
      </c>
      <c r="I145" s="278">
        <f t="shared" si="19"/>
        <v>22433.6</v>
      </c>
    </row>
    <row r="146" spans="1:9" ht="13.5">
      <c r="A146" s="197" t="s">
        <v>322</v>
      </c>
      <c r="B146" s="138" t="s">
        <v>76</v>
      </c>
      <c r="C146" s="139" t="s">
        <v>83</v>
      </c>
      <c r="D146" s="139" t="s">
        <v>70</v>
      </c>
      <c r="E146" s="139" t="s">
        <v>323</v>
      </c>
      <c r="F146" s="141"/>
      <c r="G146" s="223">
        <f>G147</f>
        <v>21464.1</v>
      </c>
      <c r="H146" s="316">
        <f t="shared" si="19"/>
        <v>22433.6</v>
      </c>
      <c r="I146" s="317">
        <f t="shared" si="19"/>
        <v>22433.6</v>
      </c>
    </row>
    <row r="147" spans="1:9" ht="40.5">
      <c r="A147" s="196" t="s">
        <v>324</v>
      </c>
      <c r="B147" s="13" t="s">
        <v>76</v>
      </c>
      <c r="C147" s="12" t="s">
        <v>83</v>
      </c>
      <c r="D147" s="12" t="s">
        <v>70</v>
      </c>
      <c r="E147" s="12" t="s">
        <v>325</v>
      </c>
      <c r="F147" s="14"/>
      <c r="G147" s="220">
        <f>G148+G151</f>
        <v>21464.1</v>
      </c>
      <c r="H147" s="303">
        <f>H148+H151</f>
        <v>22433.6</v>
      </c>
      <c r="I147" s="278">
        <f>I148+I151</f>
        <v>22433.6</v>
      </c>
    </row>
    <row r="148" spans="1:9" ht="41.25" customHeight="1">
      <c r="A148" s="198" t="s">
        <v>326</v>
      </c>
      <c r="B148" s="134" t="s">
        <v>76</v>
      </c>
      <c r="C148" s="135" t="s">
        <v>83</v>
      </c>
      <c r="D148" s="135" t="s">
        <v>70</v>
      </c>
      <c r="E148" s="135" t="s">
        <v>327</v>
      </c>
      <c r="F148" s="136"/>
      <c r="G148" s="235">
        <f>G149+G150</f>
        <v>1745.8</v>
      </c>
      <c r="H148" s="324">
        <f>H149+H150</f>
        <v>1745.8</v>
      </c>
      <c r="I148" s="325">
        <f>I149+I150</f>
        <v>1745.8</v>
      </c>
    </row>
    <row r="149" spans="1:9" ht="12.75">
      <c r="A149" s="128" t="s">
        <v>117</v>
      </c>
      <c r="B149" s="46" t="s">
        <v>76</v>
      </c>
      <c r="C149" s="39" t="s">
        <v>83</v>
      </c>
      <c r="D149" s="39" t="s">
        <v>70</v>
      </c>
      <c r="E149" s="39" t="s">
        <v>327</v>
      </c>
      <c r="F149" s="47" t="s">
        <v>114</v>
      </c>
      <c r="G149" s="222">
        <v>1745.8</v>
      </c>
      <c r="H149" s="306">
        <v>1745.8</v>
      </c>
      <c r="I149" s="284">
        <v>1745.8</v>
      </c>
    </row>
    <row r="150" spans="1:9" ht="12.75" hidden="1">
      <c r="A150" s="128" t="s">
        <v>118</v>
      </c>
      <c r="B150" s="114" t="s">
        <v>76</v>
      </c>
      <c r="C150" s="68" t="s">
        <v>83</v>
      </c>
      <c r="D150" s="68" t="s">
        <v>70</v>
      </c>
      <c r="E150" s="68" t="s">
        <v>327</v>
      </c>
      <c r="F150" s="69" t="s">
        <v>115</v>
      </c>
      <c r="G150" s="222"/>
      <c r="H150" s="306"/>
      <c r="I150" s="284"/>
    </row>
    <row r="151" spans="1:9" ht="25.5">
      <c r="A151" s="56" t="s">
        <v>328</v>
      </c>
      <c r="B151" s="63" t="s">
        <v>76</v>
      </c>
      <c r="C151" s="64" t="s">
        <v>83</v>
      </c>
      <c r="D151" s="64" t="s">
        <v>70</v>
      </c>
      <c r="E151" s="64" t="s">
        <v>329</v>
      </c>
      <c r="F151" s="65"/>
      <c r="G151" s="228">
        <f>G152+G153</f>
        <v>19718.3</v>
      </c>
      <c r="H151" s="304">
        <f>H152+H153</f>
        <v>20687.8</v>
      </c>
      <c r="I151" s="280">
        <f>I152+I153</f>
        <v>20687.8</v>
      </c>
    </row>
    <row r="152" spans="1:9" ht="12.75" hidden="1">
      <c r="A152" s="128" t="s">
        <v>118</v>
      </c>
      <c r="B152" s="66" t="s">
        <v>76</v>
      </c>
      <c r="C152" s="42" t="s">
        <v>83</v>
      </c>
      <c r="D152" s="42" t="s">
        <v>70</v>
      </c>
      <c r="E152" s="39" t="s">
        <v>329</v>
      </c>
      <c r="F152" s="67" t="s">
        <v>115</v>
      </c>
      <c r="G152" s="222"/>
      <c r="H152" s="306"/>
      <c r="I152" s="284"/>
    </row>
    <row r="153" spans="1:9" ht="13.5" thickBot="1">
      <c r="A153" s="115" t="s">
        <v>128</v>
      </c>
      <c r="B153" s="21" t="s">
        <v>76</v>
      </c>
      <c r="C153" s="22" t="s">
        <v>83</v>
      </c>
      <c r="D153" s="22" t="s">
        <v>70</v>
      </c>
      <c r="E153" s="68" t="s">
        <v>329</v>
      </c>
      <c r="F153" s="23" t="s">
        <v>127</v>
      </c>
      <c r="G153" s="222">
        <v>19718.3</v>
      </c>
      <c r="H153" s="306">
        <v>20687.8</v>
      </c>
      <c r="I153" s="284">
        <v>20687.8</v>
      </c>
    </row>
    <row r="154" spans="1:9" ht="1.5" customHeight="1" hidden="1" thickBot="1">
      <c r="A154" s="51" t="s">
        <v>20</v>
      </c>
      <c r="B154" s="13">
        <v>902</v>
      </c>
      <c r="C154" s="12">
        <v>10</v>
      </c>
      <c r="D154" s="12" t="s">
        <v>70</v>
      </c>
      <c r="E154" s="12" t="s">
        <v>21</v>
      </c>
      <c r="F154" s="14" t="s">
        <v>66</v>
      </c>
      <c r="G154" s="220">
        <f aca="true" t="shared" si="20" ref="G154:I155">G155</f>
        <v>0</v>
      </c>
      <c r="H154" s="303">
        <f t="shared" si="20"/>
        <v>0</v>
      </c>
      <c r="I154" s="278">
        <f t="shared" si="20"/>
        <v>0</v>
      </c>
    </row>
    <row r="155" spans="1:9" ht="13.5" hidden="1" thickBot="1">
      <c r="A155" s="45" t="s">
        <v>85</v>
      </c>
      <c r="B155" s="52">
        <v>902</v>
      </c>
      <c r="C155" s="33">
        <v>10</v>
      </c>
      <c r="D155" s="33" t="s">
        <v>70</v>
      </c>
      <c r="E155" s="33" t="s">
        <v>84</v>
      </c>
      <c r="F155" s="53" t="s">
        <v>66</v>
      </c>
      <c r="G155" s="222">
        <f t="shared" si="20"/>
        <v>0</v>
      </c>
      <c r="H155" s="306">
        <f t="shared" si="20"/>
        <v>0</v>
      </c>
      <c r="I155" s="284">
        <f t="shared" si="20"/>
        <v>0</v>
      </c>
    </row>
    <row r="156" spans="1:9" ht="13.5" hidden="1" thickBot="1">
      <c r="A156" s="48" t="s">
        <v>10</v>
      </c>
      <c r="B156" s="21">
        <v>902</v>
      </c>
      <c r="C156" s="22">
        <v>10</v>
      </c>
      <c r="D156" s="22" t="s">
        <v>70</v>
      </c>
      <c r="E156" s="22" t="s">
        <v>84</v>
      </c>
      <c r="F156" s="23" t="s">
        <v>73</v>
      </c>
      <c r="G156" s="232">
        <v>0</v>
      </c>
      <c r="H156" s="305">
        <v>0</v>
      </c>
      <c r="I156" s="290">
        <v>0</v>
      </c>
    </row>
    <row r="157" spans="1:9" ht="14.25" customHeight="1">
      <c r="A157" s="100" t="s">
        <v>29</v>
      </c>
      <c r="B157" s="60">
        <v>902</v>
      </c>
      <c r="C157" s="61">
        <v>10</v>
      </c>
      <c r="D157" s="61" t="s">
        <v>67</v>
      </c>
      <c r="E157" s="61"/>
      <c r="F157" s="62"/>
      <c r="G157" s="218">
        <f>G158+G164</f>
        <v>1503.2</v>
      </c>
      <c r="H157" s="302">
        <f>H158+H164</f>
        <v>1543.2</v>
      </c>
      <c r="I157" s="288">
        <f>I158+I164</f>
        <v>1550.2</v>
      </c>
    </row>
    <row r="158" spans="1:9" ht="27">
      <c r="A158" s="147" t="s">
        <v>320</v>
      </c>
      <c r="B158" s="8" t="s">
        <v>76</v>
      </c>
      <c r="C158" s="9" t="s">
        <v>83</v>
      </c>
      <c r="D158" s="9" t="s">
        <v>67</v>
      </c>
      <c r="E158" s="9" t="s">
        <v>321</v>
      </c>
      <c r="F158" s="10"/>
      <c r="G158" s="219">
        <f>G159</f>
        <v>1219.2</v>
      </c>
      <c r="H158" s="312">
        <f aca="true" t="shared" si="21" ref="H158:I160">H159</f>
        <v>1219.2</v>
      </c>
      <c r="I158" s="313">
        <f t="shared" si="21"/>
        <v>1219.2</v>
      </c>
    </row>
    <row r="159" spans="1:9" ht="13.5">
      <c r="A159" s="126" t="s">
        <v>330</v>
      </c>
      <c r="B159" s="13" t="s">
        <v>76</v>
      </c>
      <c r="C159" s="12" t="s">
        <v>83</v>
      </c>
      <c r="D159" s="12" t="s">
        <v>67</v>
      </c>
      <c r="E159" s="12" t="s">
        <v>331</v>
      </c>
      <c r="F159" s="14"/>
      <c r="G159" s="220">
        <f>G160</f>
        <v>1219.2</v>
      </c>
      <c r="H159" s="303">
        <f t="shared" si="21"/>
        <v>1219.2</v>
      </c>
      <c r="I159" s="278">
        <f t="shared" si="21"/>
        <v>1219.2</v>
      </c>
    </row>
    <row r="160" spans="1:9" ht="51">
      <c r="A160" s="200" t="s">
        <v>337</v>
      </c>
      <c r="B160" s="63" t="s">
        <v>76</v>
      </c>
      <c r="C160" s="64" t="s">
        <v>83</v>
      </c>
      <c r="D160" s="64" t="s">
        <v>67</v>
      </c>
      <c r="E160" s="64" t="s">
        <v>338</v>
      </c>
      <c r="F160" s="65"/>
      <c r="G160" s="228">
        <f>G161</f>
        <v>1219.2</v>
      </c>
      <c r="H160" s="304">
        <f t="shared" si="21"/>
        <v>1219.2</v>
      </c>
      <c r="I160" s="280">
        <f t="shared" si="21"/>
        <v>1219.2</v>
      </c>
    </row>
    <row r="161" spans="1:9" ht="39" customHeight="1">
      <c r="A161" s="124" t="s">
        <v>339</v>
      </c>
      <c r="B161" s="63" t="s">
        <v>76</v>
      </c>
      <c r="C161" s="64" t="s">
        <v>83</v>
      </c>
      <c r="D161" s="64" t="s">
        <v>67</v>
      </c>
      <c r="E161" s="64" t="s">
        <v>340</v>
      </c>
      <c r="F161" s="65"/>
      <c r="G161" s="228">
        <f>G162+G163</f>
        <v>1219.2</v>
      </c>
      <c r="H161" s="304">
        <f>H162+H163</f>
        <v>1219.2</v>
      </c>
      <c r="I161" s="280">
        <f>I162+I163</f>
        <v>1219.2</v>
      </c>
    </row>
    <row r="162" spans="1:9" ht="12.75">
      <c r="A162" s="128" t="s">
        <v>117</v>
      </c>
      <c r="B162" s="63" t="s">
        <v>76</v>
      </c>
      <c r="C162" s="39" t="s">
        <v>83</v>
      </c>
      <c r="D162" s="39" t="s">
        <v>67</v>
      </c>
      <c r="E162" s="39" t="s">
        <v>340</v>
      </c>
      <c r="F162" s="47" t="s">
        <v>114</v>
      </c>
      <c r="G162" s="222">
        <v>1219.2</v>
      </c>
      <c r="H162" s="306">
        <v>1219.2</v>
      </c>
      <c r="I162" s="284">
        <v>1219.2</v>
      </c>
    </row>
    <row r="163" spans="1:9" ht="12.75" hidden="1">
      <c r="A163" s="128" t="s">
        <v>118</v>
      </c>
      <c r="B163" s="63" t="s">
        <v>76</v>
      </c>
      <c r="C163" s="39" t="s">
        <v>83</v>
      </c>
      <c r="D163" s="39" t="s">
        <v>67</v>
      </c>
      <c r="E163" s="39" t="s">
        <v>340</v>
      </c>
      <c r="F163" s="47" t="s">
        <v>115</v>
      </c>
      <c r="G163" s="222"/>
      <c r="H163" s="306"/>
      <c r="I163" s="284"/>
    </row>
    <row r="164" spans="1:9" ht="13.5">
      <c r="A164" s="54" t="s">
        <v>160</v>
      </c>
      <c r="B164" s="13" t="s">
        <v>76</v>
      </c>
      <c r="C164" s="12">
        <v>10</v>
      </c>
      <c r="D164" s="12" t="s">
        <v>67</v>
      </c>
      <c r="E164" s="12" t="s">
        <v>21</v>
      </c>
      <c r="F164" s="14"/>
      <c r="G164" s="220">
        <f>G165+G167</f>
        <v>284</v>
      </c>
      <c r="H164" s="303">
        <f>H165+H167</f>
        <v>324</v>
      </c>
      <c r="I164" s="278">
        <f>I165+I167</f>
        <v>331</v>
      </c>
    </row>
    <row r="165" spans="1:9" ht="27">
      <c r="A165" s="202" t="s">
        <v>376</v>
      </c>
      <c r="B165" s="13" t="s">
        <v>66</v>
      </c>
      <c r="C165" s="12" t="s">
        <v>83</v>
      </c>
      <c r="D165" s="12" t="s">
        <v>67</v>
      </c>
      <c r="E165" s="12" t="s">
        <v>346</v>
      </c>
      <c r="F165" s="14"/>
      <c r="G165" s="220">
        <f>G166</f>
        <v>74</v>
      </c>
      <c r="H165" s="303">
        <f>H166</f>
        <v>114</v>
      </c>
      <c r="I165" s="278">
        <f>I166</f>
        <v>121</v>
      </c>
    </row>
    <row r="166" spans="1:9" ht="12.75">
      <c r="A166" s="128" t="s">
        <v>118</v>
      </c>
      <c r="B166" s="46" t="s">
        <v>76</v>
      </c>
      <c r="C166" s="39" t="s">
        <v>83</v>
      </c>
      <c r="D166" s="39" t="s">
        <v>67</v>
      </c>
      <c r="E166" s="39" t="s">
        <v>346</v>
      </c>
      <c r="F166" s="47" t="s">
        <v>115</v>
      </c>
      <c r="G166" s="226">
        <v>74</v>
      </c>
      <c r="H166" s="306">
        <v>114</v>
      </c>
      <c r="I166" s="284">
        <v>121</v>
      </c>
    </row>
    <row r="167" spans="1:9" ht="13.5">
      <c r="A167" s="182" t="s">
        <v>315</v>
      </c>
      <c r="B167" s="13" t="s">
        <v>76</v>
      </c>
      <c r="C167" s="12" t="s">
        <v>83</v>
      </c>
      <c r="D167" s="12" t="s">
        <v>67</v>
      </c>
      <c r="E167" s="12" t="s">
        <v>316</v>
      </c>
      <c r="F167" s="14"/>
      <c r="G167" s="219">
        <f>G168+G170</f>
        <v>210</v>
      </c>
      <c r="H167" s="312">
        <f>H168+H170</f>
        <v>210</v>
      </c>
      <c r="I167" s="313">
        <f>I168+I170</f>
        <v>210</v>
      </c>
    </row>
    <row r="168" spans="1:9" ht="12.75">
      <c r="A168" s="56" t="s">
        <v>377</v>
      </c>
      <c r="B168" s="63" t="s">
        <v>76</v>
      </c>
      <c r="C168" s="64" t="s">
        <v>83</v>
      </c>
      <c r="D168" s="64" t="s">
        <v>67</v>
      </c>
      <c r="E168" s="64" t="s">
        <v>342</v>
      </c>
      <c r="F168" s="65"/>
      <c r="G168" s="228">
        <f>G169</f>
        <v>110</v>
      </c>
      <c r="H168" s="304">
        <f>H169</f>
        <v>110</v>
      </c>
      <c r="I168" s="280">
        <f>I169</f>
        <v>110</v>
      </c>
    </row>
    <row r="169" spans="1:9" ht="12.75">
      <c r="A169" s="128" t="s">
        <v>118</v>
      </c>
      <c r="B169" s="46" t="s">
        <v>76</v>
      </c>
      <c r="C169" s="39" t="s">
        <v>83</v>
      </c>
      <c r="D169" s="39" t="s">
        <v>67</v>
      </c>
      <c r="E169" s="39" t="s">
        <v>342</v>
      </c>
      <c r="F169" s="47" t="s">
        <v>115</v>
      </c>
      <c r="G169" s="222">
        <v>110</v>
      </c>
      <c r="H169" s="306">
        <v>110</v>
      </c>
      <c r="I169" s="284">
        <v>110</v>
      </c>
    </row>
    <row r="170" spans="1:9" ht="12.75">
      <c r="A170" s="201" t="s">
        <v>343</v>
      </c>
      <c r="B170" s="63" t="s">
        <v>76</v>
      </c>
      <c r="C170" s="64" t="s">
        <v>83</v>
      </c>
      <c r="D170" s="64" t="s">
        <v>67</v>
      </c>
      <c r="E170" s="64" t="s">
        <v>344</v>
      </c>
      <c r="F170" s="65"/>
      <c r="G170" s="228">
        <f>G171</f>
        <v>100</v>
      </c>
      <c r="H170" s="304">
        <f>H171</f>
        <v>100</v>
      </c>
      <c r="I170" s="280">
        <f>I171</f>
        <v>100</v>
      </c>
    </row>
    <row r="171" spans="1:9" ht="13.5" thickBot="1">
      <c r="A171" s="128" t="s">
        <v>118</v>
      </c>
      <c r="B171" s="46" t="s">
        <v>76</v>
      </c>
      <c r="C171" s="64" t="s">
        <v>83</v>
      </c>
      <c r="D171" s="64" t="s">
        <v>67</v>
      </c>
      <c r="E171" s="39" t="s">
        <v>344</v>
      </c>
      <c r="F171" s="47" t="s">
        <v>115</v>
      </c>
      <c r="G171" s="222">
        <v>100</v>
      </c>
      <c r="H171" s="306">
        <v>100</v>
      </c>
      <c r="I171" s="284">
        <v>100</v>
      </c>
    </row>
    <row r="172" spans="1:9" ht="16.5" thickBot="1">
      <c r="A172" s="83" t="s">
        <v>140</v>
      </c>
      <c r="B172" s="94" t="s">
        <v>76</v>
      </c>
      <c r="C172" s="85">
        <v>11</v>
      </c>
      <c r="D172" s="85" t="s">
        <v>65</v>
      </c>
      <c r="E172" s="85" t="s">
        <v>5</v>
      </c>
      <c r="F172" s="95" t="s">
        <v>66</v>
      </c>
      <c r="G172" s="214">
        <f aca="true" t="shared" si="22" ref="G172:I175">G173</f>
        <v>644.6</v>
      </c>
      <c r="H172" s="301">
        <f t="shared" si="22"/>
        <v>686.3</v>
      </c>
      <c r="I172" s="274">
        <f t="shared" si="22"/>
        <v>727.2</v>
      </c>
    </row>
    <row r="173" spans="1:9" ht="14.25">
      <c r="A173" s="59" t="s">
        <v>30</v>
      </c>
      <c r="B173" s="103">
        <v>902</v>
      </c>
      <c r="C173" s="88">
        <v>11</v>
      </c>
      <c r="D173" s="88" t="s">
        <v>64</v>
      </c>
      <c r="E173" s="88"/>
      <c r="F173" s="102"/>
      <c r="G173" s="229">
        <f>G174</f>
        <v>644.6</v>
      </c>
      <c r="H173" s="319">
        <f t="shared" si="22"/>
        <v>686.3</v>
      </c>
      <c r="I173" s="276">
        <f t="shared" si="22"/>
        <v>727.2</v>
      </c>
    </row>
    <row r="174" spans="1:9" ht="13.5">
      <c r="A174" s="54" t="s">
        <v>160</v>
      </c>
      <c r="B174" s="8">
        <v>902</v>
      </c>
      <c r="C174" s="9">
        <v>11</v>
      </c>
      <c r="D174" s="9" t="s">
        <v>64</v>
      </c>
      <c r="E174" s="9" t="s">
        <v>21</v>
      </c>
      <c r="F174" s="10"/>
      <c r="G174" s="219">
        <f t="shared" si="22"/>
        <v>644.6</v>
      </c>
      <c r="H174" s="312">
        <f t="shared" si="22"/>
        <v>686.3</v>
      </c>
      <c r="I174" s="313">
        <f t="shared" si="22"/>
        <v>727.2</v>
      </c>
    </row>
    <row r="175" spans="1:9" ht="12.75">
      <c r="A175" s="205" t="s">
        <v>378</v>
      </c>
      <c r="B175" s="130" t="s">
        <v>76</v>
      </c>
      <c r="C175" s="131" t="s">
        <v>86</v>
      </c>
      <c r="D175" s="131" t="s">
        <v>64</v>
      </c>
      <c r="E175" s="131" t="s">
        <v>352</v>
      </c>
      <c r="F175" s="132"/>
      <c r="G175" s="228">
        <f t="shared" si="22"/>
        <v>644.6</v>
      </c>
      <c r="H175" s="304">
        <f t="shared" si="22"/>
        <v>686.3</v>
      </c>
      <c r="I175" s="280">
        <f t="shared" si="22"/>
        <v>727.2</v>
      </c>
    </row>
    <row r="176" spans="1:9" ht="13.5" thickBot="1">
      <c r="A176" s="128" t="s">
        <v>118</v>
      </c>
      <c r="B176" s="46" t="s">
        <v>76</v>
      </c>
      <c r="C176" s="39" t="s">
        <v>86</v>
      </c>
      <c r="D176" s="39" t="s">
        <v>64</v>
      </c>
      <c r="E176" s="39" t="s">
        <v>352</v>
      </c>
      <c r="F176" s="47" t="s">
        <v>115</v>
      </c>
      <c r="G176" s="236">
        <v>644.6</v>
      </c>
      <c r="H176" s="307">
        <v>686.3</v>
      </c>
      <c r="I176" s="282">
        <v>727.2</v>
      </c>
    </row>
    <row r="177" spans="1:9" ht="16.5" thickBot="1">
      <c r="A177" s="58" t="s">
        <v>18</v>
      </c>
      <c r="B177" s="352"/>
      <c r="C177" s="353"/>
      <c r="D177" s="353"/>
      <c r="E177" s="353"/>
      <c r="F177" s="354"/>
      <c r="G177" s="214">
        <f>G45+G99+G118+G139+G172+G94+G133</f>
        <v>93000.55598</v>
      </c>
      <c r="H177" s="301">
        <f>H45+H99+H118+H139+H172+H94+H133</f>
        <v>93449.01828</v>
      </c>
      <c r="I177" s="274">
        <f>I45+I99+I118+I139+I172+I94+I133</f>
        <v>93349.33128</v>
      </c>
    </row>
    <row r="178" spans="1:9" ht="18.75" customHeight="1" thickBot="1">
      <c r="A178" s="341" t="s">
        <v>87</v>
      </c>
      <c r="B178" s="342"/>
      <c r="C178" s="342"/>
      <c r="D178" s="342"/>
      <c r="E178" s="342"/>
      <c r="F178" s="342"/>
      <c r="G178" s="342"/>
      <c r="H178" s="342"/>
      <c r="I178" s="343"/>
    </row>
    <row r="179" spans="1:9" ht="16.5" thickBot="1">
      <c r="A179" s="83" t="s">
        <v>113</v>
      </c>
      <c r="B179" s="94">
        <v>902</v>
      </c>
      <c r="C179" s="85" t="s">
        <v>64</v>
      </c>
      <c r="D179" s="85" t="s">
        <v>65</v>
      </c>
      <c r="E179" s="85"/>
      <c r="F179" s="95"/>
      <c r="G179" s="214">
        <f>G180+G190</f>
        <v>2867.79153</v>
      </c>
      <c r="H179" s="301">
        <f>H180+H190</f>
        <v>2867.79153</v>
      </c>
      <c r="I179" s="274">
        <f>I180+I190</f>
        <v>2867.79153</v>
      </c>
    </row>
    <row r="180" spans="1:9" ht="42.75">
      <c r="A180" s="100" t="s">
        <v>31</v>
      </c>
      <c r="B180" s="60">
        <v>902</v>
      </c>
      <c r="C180" s="61" t="s">
        <v>64</v>
      </c>
      <c r="D180" s="61" t="s">
        <v>70</v>
      </c>
      <c r="E180" s="61"/>
      <c r="F180" s="62"/>
      <c r="G180" s="218">
        <f>G181</f>
        <v>2293.8824</v>
      </c>
      <c r="H180" s="302">
        <f>H181</f>
        <v>2293.8824</v>
      </c>
      <c r="I180" s="288">
        <f>I181</f>
        <v>2293.8824</v>
      </c>
    </row>
    <row r="181" spans="1:9" ht="27">
      <c r="A181" s="51" t="s">
        <v>6</v>
      </c>
      <c r="B181" s="13">
        <v>902</v>
      </c>
      <c r="C181" s="12" t="s">
        <v>64</v>
      </c>
      <c r="D181" s="12" t="s">
        <v>70</v>
      </c>
      <c r="E181" s="12" t="s">
        <v>7</v>
      </c>
      <c r="F181" s="14"/>
      <c r="G181" s="220">
        <f>G182+G186</f>
        <v>2293.8824</v>
      </c>
      <c r="H181" s="303">
        <f>H182+H186</f>
        <v>2293.8824</v>
      </c>
      <c r="I181" s="278">
        <f>I182+I186</f>
        <v>2293.8824</v>
      </c>
    </row>
    <row r="182" spans="1:9" ht="12.75">
      <c r="A182" s="56" t="s">
        <v>8</v>
      </c>
      <c r="B182" s="63">
        <v>902</v>
      </c>
      <c r="C182" s="64" t="s">
        <v>64</v>
      </c>
      <c r="D182" s="64" t="s">
        <v>70</v>
      </c>
      <c r="E182" s="64" t="s">
        <v>9</v>
      </c>
      <c r="F182" s="65"/>
      <c r="G182" s="228">
        <f>G183+G184+G185</f>
        <v>1071.4823999999999</v>
      </c>
      <c r="H182" s="304">
        <f>H183+H184+H185</f>
        <v>1071.4823999999999</v>
      </c>
      <c r="I182" s="280">
        <f>I183+I184+I185</f>
        <v>1071.4823999999999</v>
      </c>
    </row>
    <row r="183" spans="1:9" ht="12.75">
      <c r="A183" s="79" t="s">
        <v>117</v>
      </c>
      <c r="B183" s="46">
        <v>902</v>
      </c>
      <c r="C183" s="39" t="s">
        <v>64</v>
      </c>
      <c r="D183" s="39" t="s">
        <v>70</v>
      </c>
      <c r="E183" s="39" t="s">
        <v>9</v>
      </c>
      <c r="F183" s="47" t="s">
        <v>114</v>
      </c>
      <c r="G183" s="222">
        <v>607.4824</v>
      </c>
      <c r="H183" s="306">
        <v>607.4824</v>
      </c>
      <c r="I183" s="284">
        <v>607.4824</v>
      </c>
    </row>
    <row r="184" spans="1:9" ht="12.75">
      <c r="A184" s="31" t="s">
        <v>118</v>
      </c>
      <c r="B184" s="46">
        <v>902</v>
      </c>
      <c r="C184" s="39" t="s">
        <v>64</v>
      </c>
      <c r="D184" s="39" t="s">
        <v>70</v>
      </c>
      <c r="E184" s="39" t="s">
        <v>9</v>
      </c>
      <c r="F184" s="47" t="s">
        <v>115</v>
      </c>
      <c r="G184" s="222">
        <v>464</v>
      </c>
      <c r="H184" s="306">
        <v>464</v>
      </c>
      <c r="I184" s="284">
        <v>464</v>
      </c>
    </row>
    <row r="185" spans="1:9" ht="12.75" hidden="1">
      <c r="A185" s="31" t="s">
        <v>119</v>
      </c>
      <c r="B185" s="46">
        <v>902</v>
      </c>
      <c r="C185" s="39" t="s">
        <v>64</v>
      </c>
      <c r="D185" s="39" t="s">
        <v>70</v>
      </c>
      <c r="E185" s="39" t="s">
        <v>9</v>
      </c>
      <c r="F185" s="47" t="s">
        <v>116</v>
      </c>
      <c r="G185" s="222">
        <v>0</v>
      </c>
      <c r="H185" s="306">
        <v>0</v>
      </c>
      <c r="I185" s="284">
        <v>0</v>
      </c>
    </row>
    <row r="186" spans="1:9" ht="14.25" customHeight="1">
      <c r="A186" s="44" t="s">
        <v>145</v>
      </c>
      <c r="B186" s="8">
        <v>902</v>
      </c>
      <c r="C186" s="9" t="s">
        <v>64</v>
      </c>
      <c r="D186" s="9" t="s">
        <v>70</v>
      </c>
      <c r="E186" s="9" t="s">
        <v>144</v>
      </c>
      <c r="F186" s="10"/>
      <c r="G186" s="219">
        <f>G187+G188+G189</f>
        <v>1222.4</v>
      </c>
      <c r="H186" s="312">
        <f>H187+H188+H189</f>
        <v>1222.4</v>
      </c>
      <c r="I186" s="313">
        <f>I187+I188+I189</f>
        <v>1222.4</v>
      </c>
    </row>
    <row r="187" spans="1:9" ht="12.75">
      <c r="A187" s="79" t="s">
        <v>117</v>
      </c>
      <c r="B187" s="66">
        <v>902</v>
      </c>
      <c r="C187" s="42" t="s">
        <v>64</v>
      </c>
      <c r="D187" s="42" t="s">
        <v>70</v>
      </c>
      <c r="E187" s="42" t="s">
        <v>144</v>
      </c>
      <c r="F187" s="67" t="s">
        <v>114</v>
      </c>
      <c r="G187" s="236">
        <v>1118.4</v>
      </c>
      <c r="H187" s="307">
        <v>1118.4</v>
      </c>
      <c r="I187" s="282">
        <v>1118.4</v>
      </c>
    </row>
    <row r="188" spans="1:9" ht="12.75">
      <c r="A188" s="31" t="s">
        <v>118</v>
      </c>
      <c r="B188" s="46">
        <v>902</v>
      </c>
      <c r="C188" s="39" t="s">
        <v>64</v>
      </c>
      <c r="D188" s="39" t="s">
        <v>70</v>
      </c>
      <c r="E188" s="39" t="s">
        <v>144</v>
      </c>
      <c r="F188" s="47" t="s">
        <v>115</v>
      </c>
      <c r="G188" s="222">
        <v>72</v>
      </c>
      <c r="H188" s="306">
        <v>72</v>
      </c>
      <c r="I188" s="284">
        <v>72</v>
      </c>
    </row>
    <row r="189" spans="1:9" ht="13.5" thickBot="1">
      <c r="A189" s="31" t="s">
        <v>119</v>
      </c>
      <c r="B189" s="15">
        <v>902</v>
      </c>
      <c r="C189" s="16" t="s">
        <v>64</v>
      </c>
      <c r="D189" s="16" t="s">
        <v>70</v>
      </c>
      <c r="E189" s="16" t="s">
        <v>144</v>
      </c>
      <c r="F189" s="17" t="s">
        <v>116</v>
      </c>
      <c r="G189" s="237">
        <v>32</v>
      </c>
      <c r="H189" s="326">
        <v>32</v>
      </c>
      <c r="I189" s="286">
        <v>32</v>
      </c>
    </row>
    <row r="190" spans="1:9" ht="27" customHeight="1">
      <c r="A190" s="100" t="s">
        <v>32</v>
      </c>
      <c r="B190" s="60" t="s">
        <v>76</v>
      </c>
      <c r="C190" s="61" t="s">
        <v>64</v>
      </c>
      <c r="D190" s="61" t="s">
        <v>67</v>
      </c>
      <c r="E190" s="61"/>
      <c r="F190" s="62"/>
      <c r="G190" s="218">
        <f aca="true" t="shared" si="23" ref="G190:I191">G191</f>
        <v>573.90913</v>
      </c>
      <c r="H190" s="302">
        <f t="shared" si="23"/>
        <v>573.90913</v>
      </c>
      <c r="I190" s="288">
        <f t="shared" si="23"/>
        <v>573.90913</v>
      </c>
    </row>
    <row r="191" spans="1:9" ht="27">
      <c r="A191" s="51" t="s">
        <v>6</v>
      </c>
      <c r="B191" s="13">
        <v>902</v>
      </c>
      <c r="C191" s="12" t="s">
        <v>64</v>
      </c>
      <c r="D191" s="12" t="s">
        <v>67</v>
      </c>
      <c r="E191" s="12" t="s">
        <v>7</v>
      </c>
      <c r="F191" s="14"/>
      <c r="G191" s="220">
        <f t="shared" si="23"/>
        <v>573.90913</v>
      </c>
      <c r="H191" s="303">
        <f t="shared" si="23"/>
        <v>573.90913</v>
      </c>
      <c r="I191" s="278">
        <f t="shared" si="23"/>
        <v>573.90913</v>
      </c>
    </row>
    <row r="192" spans="1:9" ht="12.75">
      <c r="A192" s="56" t="s">
        <v>8</v>
      </c>
      <c r="B192" s="63">
        <v>902</v>
      </c>
      <c r="C192" s="64" t="s">
        <v>64</v>
      </c>
      <c r="D192" s="64" t="s">
        <v>67</v>
      </c>
      <c r="E192" s="64" t="s">
        <v>9</v>
      </c>
      <c r="F192" s="65"/>
      <c r="G192" s="228">
        <f>G193+G194+G195</f>
        <v>573.90913</v>
      </c>
      <c r="H192" s="304">
        <f>H193+H194+H195</f>
        <v>573.90913</v>
      </c>
      <c r="I192" s="280">
        <f>I193+I194+I195</f>
        <v>573.90913</v>
      </c>
    </row>
    <row r="193" spans="1:9" ht="12.75">
      <c r="A193" s="79" t="s">
        <v>117</v>
      </c>
      <c r="B193" s="66">
        <v>902</v>
      </c>
      <c r="C193" s="42" t="s">
        <v>64</v>
      </c>
      <c r="D193" s="42" t="s">
        <v>67</v>
      </c>
      <c r="E193" s="42" t="s">
        <v>9</v>
      </c>
      <c r="F193" s="67" t="s">
        <v>114</v>
      </c>
      <c r="G193" s="236">
        <v>481.90913</v>
      </c>
      <c r="H193" s="307">
        <v>481.90913</v>
      </c>
      <c r="I193" s="282">
        <v>481.90913</v>
      </c>
    </row>
    <row r="194" spans="1:9" ht="13.5" thickBot="1">
      <c r="A194" s="31" t="s">
        <v>118</v>
      </c>
      <c r="B194" s="46">
        <v>902</v>
      </c>
      <c r="C194" s="39" t="s">
        <v>64</v>
      </c>
      <c r="D194" s="39" t="s">
        <v>67</v>
      </c>
      <c r="E194" s="39" t="s">
        <v>9</v>
      </c>
      <c r="F194" s="47" t="s">
        <v>115</v>
      </c>
      <c r="G194" s="222">
        <v>92</v>
      </c>
      <c r="H194" s="306">
        <v>92</v>
      </c>
      <c r="I194" s="284">
        <v>92</v>
      </c>
    </row>
    <row r="195" spans="1:9" ht="13.5" hidden="1" thickBot="1">
      <c r="A195" s="31" t="s">
        <v>119</v>
      </c>
      <c r="B195" s="15">
        <v>902</v>
      </c>
      <c r="C195" s="16" t="s">
        <v>64</v>
      </c>
      <c r="D195" s="16" t="s">
        <v>67</v>
      </c>
      <c r="E195" s="16" t="s">
        <v>9</v>
      </c>
      <c r="F195" s="17" t="s">
        <v>116</v>
      </c>
      <c r="G195" s="237">
        <v>0</v>
      </c>
      <c r="H195" s="326">
        <v>0</v>
      </c>
      <c r="I195" s="286">
        <v>0</v>
      </c>
    </row>
    <row r="196" spans="1:9" ht="16.5" thickBot="1">
      <c r="A196" s="83" t="s">
        <v>139</v>
      </c>
      <c r="B196" s="94" t="s">
        <v>76</v>
      </c>
      <c r="C196" s="85">
        <v>10</v>
      </c>
      <c r="D196" s="85" t="s">
        <v>65</v>
      </c>
      <c r="E196" s="85"/>
      <c r="F196" s="95"/>
      <c r="G196" s="214">
        <f aca="true" t="shared" si="24" ref="G196:I199">G197</f>
        <v>83</v>
      </c>
      <c r="H196" s="301">
        <f t="shared" si="24"/>
        <v>83</v>
      </c>
      <c r="I196" s="274">
        <f t="shared" si="24"/>
        <v>83</v>
      </c>
    </row>
    <row r="197" spans="1:9" ht="14.25">
      <c r="A197" s="100" t="s">
        <v>27</v>
      </c>
      <c r="B197" s="60">
        <v>902</v>
      </c>
      <c r="C197" s="61">
        <v>10</v>
      </c>
      <c r="D197" s="61" t="s">
        <v>64</v>
      </c>
      <c r="E197" s="61"/>
      <c r="F197" s="62"/>
      <c r="G197" s="218">
        <f t="shared" si="24"/>
        <v>83</v>
      </c>
      <c r="H197" s="302">
        <f t="shared" si="24"/>
        <v>83</v>
      </c>
      <c r="I197" s="288">
        <f t="shared" si="24"/>
        <v>83</v>
      </c>
    </row>
    <row r="198" spans="1:9" ht="13.5">
      <c r="A198" s="51" t="s">
        <v>80</v>
      </c>
      <c r="B198" s="13">
        <v>902</v>
      </c>
      <c r="C198" s="12">
        <v>10</v>
      </c>
      <c r="D198" s="12" t="s">
        <v>64</v>
      </c>
      <c r="E198" s="12" t="s">
        <v>79</v>
      </c>
      <c r="F198" s="14"/>
      <c r="G198" s="220">
        <f t="shared" si="24"/>
        <v>83</v>
      </c>
      <c r="H198" s="303">
        <f t="shared" si="24"/>
        <v>83</v>
      </c>
      <c r="I198" s="278">
        <f t="shared" si="24"/>
        <v>83</v>
      </c>
    </row>
    <row r="199" spans="1:9" ht="25.5">
      <c r="A199" s="56" t="s">
        <v>82</v>
      </c>
      <c r="B199" s="63">
        <v>902</v>
      </c>
      <c r="C199" s="64">
        <v>10</v>
      </c>
      <c r="D199" s="64" t="s">
        <v>64</v>
      </c>
      <c r="E199" s="64" t="s">
        <v>81</v>
      </c>
      <c r="F199" s="65"/>
      <c r="G199" s="228">
        <f t="shared" si="24"/>
        <v>83</v>
      </c>
      <c r="H199" s="304">
        <f t="shared" si="24"/>
        <v>83</v>
      </c>
      <c r="I199" s="280">
        <f t="shared" si="24"/>
        <v>83</v>
      </c>
    </row>
    <row r="200" spans="1:9" ht="13.5" thickBot="1">
      <c r="A200" s="48" t="s">
        <v>128</v>
      </c>
      <c r="B200" s="21">
        <v>902</v>
      </c>
      <c r="C200" s="22">
        <v>10</v>
      </c>
      <c r="D200" s="22" t="s">
        <v>64</v>
      </c>
      <c r="E200" s="22" t="s">
        <v>81</v>
      </c>
      <c r="F200" s="23" t="s">
        <v>127</v>
      </c>
      <c r="G200" s="232">
        <v>83</v>
      </c>
      <c r="H200" s="305">
        <v>83</v>
      </c>
      <c r="I200" s="290">
        <v>83</v>
      </c>
    </row>
    <row r="201" spans="1:9" ht="16.5" thickBot="1">
      <c r="A201" s="58" t="s">
        <v>18</v>
      </c>
      <c r="B201" s="346"/>
      <c r="C201" s="347"/>
      <c r="D201" s="347"/>
      <c r="E201" s="347"/>
      <c r="F201" s="348"/>
      <c r="G201" s="214">
        <f>G179+G196</f>
        <v>2950.79153</v>
      </c>
      <c r="H201" s="301">
        <f>H179+H196</f>
        <v>2950.79153</v>
      </c>
      <c r="I201" s="274">
        <f>I179+I196</f>
        <v>2950.79153</v>
      </c>
    </row>
    <row r="202" spans="1:9" ht="16.5" thickBot="1">
      <c r="A202" s="341" t="s">
        <v>158</v>
      </c>
      <c r="B202" s="342"/>
      <c r="C202" s="342"/>
      <c r="D202" s="342"/>
      <c r="E202" s="342"/>
      <c r="F202" s="342"/>
      <c r="G202" s="342"/>
      <c r="H202" s="342"/>
      <c r="I202" s="343"/>
    </row>
    <row r="203" spans="1:9" ht="16.5" thickBot="1">
      <c r="A203" s="58" t="s">
        <v>113</v>
      </c>
      <c r="B203" s="94" t="s">
        <v>88</v>
      </c>
      <c r="C203" s="85" t="s">
        <v>64</v>
      </c>
      <c r="D203" s="85" t="s">
        <v>65</v>
      </c>
      <c r="E203" s="85"/>
      <c r="F203" s="95"/>
      <c r="G203" s="214">
        <f aca="true" t="shared" si="25" ref="G203:I207">G204</f>
        <v>180</v>
      </c>
      <c r="H203" s="301">
        <f t="shared" si="25"/>
        <v>62</v>
      </c>
      <c r="I203" s="274">
        <f t="shared" si="25"/>
        <v>62</v>
      </c>
    </row>
    <row r="204" spans="1:9" ht="16.5" customHeight="1">
      <c r="A204" s="100" t="s">
        <v>19</v>
      </c>
      <c r="B204" s="60" t="s">
        <v>88</v>
      </c>
      <c r="C204" s="61" t="s">
        <v>64</v>
      </c>
      <c r="D204" s="61" t="s">
        <v>77</v>
      </c>
      <c r="E204" s="61"/>
      <c r="F204" s="62"/>
      <c r="G204" s="218">
        <f t="shared" si="25"/>
        <v>180</v>
      </c>
      <c r="H204" s="302">
        <f t="shared" si="25"/>
        <v>62</v>
      </c>
      <c r="I204" s="288">
        <f t="shared" si="25"/>
        <v>62</v>
      </c>
    </row>
    <row r="205" spans="1:9" ht="15" customHeight="1">
      <c r="A205" s="54" t="s">
        <v>160</v>
      </c>
      <c r="B205" s="8" t="s">
        <v>88</v>
      </c>
      <c r="C205" s="9" t="s">
        <v>64</v>
      </c>
      <c r="D205" s="9" t="s">
        <v>77</v>
      </c>
      <c r="E205" s="9" t="s">
        <v>21</v>
      </c>
      <c r="F205" s="10"/>
      <c r="G205" s="224">
        <f t="shared" si="25"/>
        <v>180</v>
      </c>
      <c r="H205" s="318">
        <f t="shared" si="25"/>
        <v>62</v>
      </c>
      <c r="I205" s="313">
        <f t="shared" si="25"/>
        <v>62</v>
      </c>
    </row>
    <row r="206" spans="1:9" ht="15" customHeight="1">
      <c r="A206" s="51" t="s">
        <v>156</v>
      </c>
      <c r="B206" s="13" t="s">
        <v>88</v>
      </c>
      <c r="C206" s="12" t="s">
        <v>64</v>
      </c>
      <c r="D206" s="12" t="s">
        <v>77</v>
      </c>
      <c r="E206" s="12" t="s">
        <v>154</v>
      </c>
      <c r="F206" s="14"/>
      <c r="G206" s="234">
        <f t="shared" si="25"/>
        <v>180</v>
      </c>
      <c r="H206" s="277">
        <f t="shared" si="25"/>
        <v>62</v>
      </c>
      <c r="I206" s="278">
        <f t="shared" si="25"/>
        <v>62</v>
      </c>
    </row>
    <row r="207" spans="1:9" ht="15" customHeight="1">
      <c r="A207" s="56" t="s">
        <v>157</v>
      </c>
      <c r="B207" s="63" t="s">
        <v>88</v>
      </c>
      <c r="C207" s="64" t="s">
        <v>64</v>
      </c>
      <c r="D207" s="64" t="s">
        <v>77</v>
      </c>
      <c r="E207" s="64" t="s">
        <v>155</v>
      </c>
      <c r="F207" s="65"/>
      <c r="G207" s="225">
        <f t="shared" si="25"/>
        <v>180</v>
      </c>
      <c r="H207" s="279">
        <f t="shared" si="25"/>
        <v>62</v>
      </c>
      <c r="I207" s="280">
        <f t="shared" si="25"/>
        <v>62</v>
      </c>
    </row>
    <row r="208" spans="1:9" ht="15" customHeight="1" thickBot="1">
      <c r="A208" s="48" t="s">
        <v>118</v>
      </c>
      <c r="B208" s="21" t="s">
        <v>88</v>
      </c>
      <c r="C208" s="22" t="s">
        <v>64</v>
      </c>
      <c r="D208" s="22" t="s">
        <v>77</v>
      </c>
      <c r="E208" s="22" t="s">
        <v>155</v>
      </c>
      <c r="F208" s="23" t="s">
        <v>115</v>
      </c>
      <c r="G208" s="227">
        <v>180</v>
      </c>
      <c r="H208" s="289">
        <v>62</v>
      </c>
      <c r="I208" s="290">
        <v>62</v>
      </c>
    </row>
    <row r="209" spans="1:9" ht="32.25" thickBot="1">
      <c r="A209" s="83" t="s">
        <v>133</v>
      </c>
      <c r="B209" s="94" t="s">
        <v>88</v>
      </c>
      <c r="C209" s="85" t="s">
        <v>70</v>
      </c>
      <c r="D209" s="85" t="s">
        <v>65</v>
      </c>
      <c r="E209" s="85"/>
      <c r="F209" s="95"/>
      <c r="G209" s="214">
        <f aca="true" t="shared" si="26" ref="G209:I211">G210</f>
        <v>3584</v>
      </c>
      <c r="H209" s="301">
        <f t="shared" si="26"/>
        <v>4033</v>
      </c>
      <c r="I209" s="274">
        <f t="shared" si="26"/>
        <v>3973</v>
      </c>
    </row>
    <row r="210" spans="1:9" ht="14.25">
      <c r="A210" s="100" t="s">
        <v>103</v>
      </c>
      <c r="B210" s="60" t="s">
        <v>88</v>
      </c>
      <c r="C210" s="61" t="s">
        <v>70</v>
      </c>
      <c r="D210" s="61" t="s">
        <v>71</v>
      </c>
      <c r="E210" s="61"/>
      <c r="F210" s="62"/>
      <c r="G210" s="218">
        <f t="shared" si="26"/>
        <v>3584</v>
      </c>
      <c r="H210" s="302">
        <f t="shared" si="26"/>
        <v>4033</v>
      </c>
      <c r="I210" s="288">
        <f t="shared" si="26"/>
        <v>3973</v>
      </c>
    </row>
    <row r="211" spans="1:9" ht="13.5">
      <c r="A211" s="54" t="s">
        <v>160</v>
      </c>
      <c r="B211" s="13" t="s">
        <v>88</v>
      </c>
      <c r="C211" s="12" t="s">
        <v>70</v>
      </c>
      <c r="D211" s="12" t="s">
        <v>71</v>
      </c>
      <c r="E211" s="12" t="s">
        <v>21</v>
      </c>
      <c r="F211" s="14"/>
      <c r="G211" s="220">
        <f t="shared" si="26"/>
        <v>3584</v>
      </c>
      <c r="H211" s="303">
        <f t="shared" si="26"/>
        <v>4033</v>
      </c>
      <c r="I211" s="278">
        <f t="shared" si="26"/>
        <v>3973</v>
      </c>
    </row>
    <row r="212" spans="1:9" ht="27">
      <c r="A212" s="204" t="s">
        <v>161</v>
      </c>
      <c r="B212" s="13" t="s">
        <v>88</v>
      </c>
      <c r="C212" s="12" t="s">
        <v>70</v>
      </c>
      <c r="D212" s="12" t="s">
        <v>71</v>
      </c>
      <c r="E212" s="12" t="s">
        <v>51</v>
      </c>
      <c r="F212" s="14"/>
      <c r="G212" s="220">
        <f>G213+G216</f>
        <v>3584</v>
      </c>
      <c r="H212" s="303">
        <f>H213+H216</f>
        <v>4033</v>
      </c>
      <c r="I212" s="278">
        <f>I213+I216</f>
        <v>3973</v>
      </c>
    </row>
    <row r="213" spans="1:9" ht="12.75">
      <c r="A213" s="104" t="s">
        <v>162</v>
      </c>
      <c r="B213" s="63" t="s">
        <v>88</v>
      </c>
      <c r="C213" s="64" t="s">
        <v>70</v>
      </c>
      <c r="D213" s="64" t="s">
        <v>71</v>
      </c>
      <c r="E213" s="64" t="s">
        <v>163</v>
      </c>
      <c r="F213" s="65"/>
      <c r="G213" s="228">
        <f>G214+G215</f>
        <v>115</v>
      </c>
      <c r="H213" s="304">
        <f>H214+H215</f>
        <v>115</v>
      </c>
      <c r="I213" s="280">
        <f>I214+I215</f>
        <v>115</v>
      </c>
    </row>
    <row r="214" spans="1:9" ht="12.75">
      <c r="A214" s="45" t="s">
        <v>118</v>
      </c>
      <c r="B214" s="46" t="s">
        <v>88</v>
      </c>
      <c r="C214" s="39" t="s">
        <v>70</v>
      </c>
      <c r="D214" s="39" t="s">
        <v>71</v>
      </c>
      <c r="E214" s="39" t="s">
        <v>163</v>
      </c>
      <c r="F214" s="47" t="s">
        <v>115</v>
      </c>
      <c r="G214" s="222">
        <v>90</v>
      </c>
      <c r="H214" s="306">
        <v>90</v>
      </c>
      <c r="I214" s="284">
        <v>90</v>
      </c>
    </row>
    <row r="215" spans="1:9" ht="12.75">
      <c r="A215" s="31" t="s">
        <v>130</v>
      </c>
      <c r="B215" s="46" t="s">
        <v>88</v>
      </c>
      <c r="C215" s="39" t="s">
        <v>70</v>
      </c>
      <c r="D215" s="39" t="s">
        <v>71</v>
      </c>
      <c r="E215" s="39" t="s">
        <v>163</v>
      </c>
      <c r="F215" s="47" t="s">
        <v>129</v>
      </c>
      <c r="G215" s="222">
        <v>25</v>
      </c>
      <c r="H215" s="306">
        <v>25</v>
      </c>
      <c r="I215" s="284">
        <v>25</v>
      </c>
    </row>
    <row r="216" spans="1:9" ht="12.75">
      <c r="A216" s="104" t="s">
        <v>165</v>
      </c>
      <c r="B216" s="63" t="s">
        <v>88</v>
      </c>
      <c r="C216" s="64" t="s">
        <v>70</v>
      </c>
      <c r="D216" s="64" t="s">
        <v>71</v>
      </c>
      <c r="E216" s="64" t="s">
        <v>164</v>
      </c>
      <c r="F216" s="65"/>
      <c r="G216" s="228">
        <f>G217</f>
        <v>3469</v>
      </c>
      <c r="H216" s="304">
        <f>H217</f>
        <v>3918</v>
      </c>
      <c r="I216" s="280">
        <f>I217</f>
        <v>3858</v>
      </c>
    </row>
    <row r="217" spans="1:9" ht="13.5" thickBot="1">
      <c r="A217" s="48" t="s">
        <v>130</v>
      </c>
      <c r="B217" s="46" t="s">
        <v>88</v>
      </c>
      <c r="C217" s="39" t="s">
        <v>70</v>
      </c>
      <c r="D217" s="39" t="s">
        <v>71</v>
      </c>
      <c r="E217" s="39" t="s">
        <v>164</v>
      </c>
      <c r="F217" s="47" t="s">
        <v>129</v>
      </c>
      <c r="G217" s="222">
        <v>3469</v>
      </c>
      <c r="H217" s="306">
        <v>3918</v>
      </c>
      <c r="I217" s="284">
        <v>3858</v>
      </c>
    </row>
    <row r="218" spans="1:9" ht="16.5" thickBot="1">
      <c r="A218" s="150" t="s">
        <v>134</v>
      </c>
      <c r="B218" s="151" t="s">
        <v>88</v>
      </c>
      <c r="C218" s="85" t="s">
        <v>69</v>
      </c>
      <c r="D218" s="85" t="s">
        <v>65</v>
      </c>
      <c r="E218" s="85"/>
      <c r="F218" s="95"/>
      <c r="G218" s="214">
        <f>G219</f>
        <v>946</v>
      </c>
      <c r="H218" s="301">
        <f>H219</f>
        <v>946</v>
      </c>
      <c r="I218" s="274">
        <f>I219</f>
        <v>946</v>
      </c>
    </row>
    <row r="219" spans="1:9" ht="14.25">
      <c r="A219" s="148" t="s">
        <v>22</v>
      </c>
      <c r="B219" s="149" t="s">
        <v>88</v>
      </c>
      <c r="C219" s="61" t="s">
        <v>69</v>
      </c>
      <c r="D219" s="61" t="s">
        <v>78</v>
      </c>
      <c r="E219" s="61"/>
      <c r="F219" s="62"/>
      <c r="G219" s="218">
        <f>G220</f>
        <v>946</v>
      </c>
      <c r="H219" s="302">
        <f aca="true" t="shared" si="27" ref="H219:I222">H220</f>
        <v>946</v>
      </c>
      <c r="I219" s="288">
        <f t="shared" si="27"/>
        <v>946</v>
      </c>
    </row>
    <row r="220" spans="1:9" ht="13.5">
      <c r="A220" s="147" t="s">
        <v>160</v>
      </c>
      <c r="B220" s="8" t="s">
        <v>88</v>
      </c>
      <c r="C220" s="9" t="s">
        <v>69</v>
      </c>
      <c r="D220" s="9" t="s">
        <v>78</v>
      </c>
      <c r="E220" s="9" t="s">
        <v>217</v>
      </c>
      <c r="F220" s="10"/>
      <c r="G220" s="219">
        <f>G221</f>
        <v>946</v>
      </c>
      <c r="H220" s="312">
        <f t="shared" si="27"/>
        <v>946</v>
      </c>
      <c r="I220" s="313">
        <f t="shared" si="27"/>
        <v>946</v>
      </c>
    </row>
    <row r="221" spans="1:9" ht="13.5">
      <c r="A221" s="147" t="s">
        <v>218</v>
      </c>
      <c r="B221" s="8" t="s">
        <v>88</v>
      </c>
      <c r="C221" s="9" t="s">
        <v>69</v>
      </c>
      <c r="D221" s="9" t="s">
        <v>78</v>
      </c>
      <c r="E221" s="9" t="s">
        <v>54</v>
      </c>
      <c r="F221" s="10"/>
      <c r="G221" s="219">
        <f>G222</f>
        <v>946</v>
      </c>
      <c r="H221" s="312">
        <f t="shared" si="27"/>
        <v>946</v>
      </c>
      <c r="I221" s="313">
        <f t="shared" si="27"/>
        <v>946</v>
      </c>
    </row>
    <row r="222" spans="1:9" ht="12.75">
      <c r="A222" s="124" t="s">
        <v>231</v>
      </c>
      <c r="B222" s="63" t="s">
        <v>88</v>
      </c>
      <c r="C222" s="64" t="s">
        <v>69</v>
      </c>
      <c r="D222" s="64" t="s">
        <v>78</v>
      </c>
      <c r="E222" s="64" t="s">
        <v>230</v>
      </c>
      <c r="F222" s="47"/>
      <c r="G222" s="228">
        <f>G223</f>
        <v>946</v>
      </c>
      <c r="H222" s="304">
        <f t="shared" si="27"/>
        <v>946</v>
      </c>
      <c r="I222" s="280">
        <f t="shared" si="27"/>
        <v>946</v>
      </c>
    </row>
    <row r="223" spans="1:9" ht="13.5" thickBot="1">
      <c r="A223" s="48" t="s">
        <v>130</v>
      </c>
      <c r="B223" s="144" t="s">
        <v>88</v>
      </c>
      <c r="C223" s="42" t="s">
        <v>69</v>
      </c>
      <c r="D223" s="42" t="s">
        <v>78</v>
      </c>
      <c r="E223" s="42" t="s">
        <v>230</v>
      </c>
      <c r="F223" s="67" t="s">
        <v>129</v>
      </c>
      <c r="G223" s="236">
        <v>946</v>
      </c>
      <c r="H223" s="327">
        <v>946</v>
      </c>
      <c r="I223" s="328">
        <v>946</v>
      </c>
    </row>
    <row r="224" spans="1:9" ht="16.5" thickBot="1">
      <c r="A224" s="83" t="s">
        <v>135</v>
      </c>
      <c r="B224" s="94" t="s">
        <v>88</v>
      </c>
      <c r="C224" s="85" t="s">
        <v>75</v>
      </c>
      <c r="D224" s="85" t="s">
        <v>65</v>
      </c>
      <c r="E224" s="85"/>
      <c r="F224" s="95"/>
      <c r="G224" s="214">
        <f>G225</f>
        <v>45433.74</v>
      </c>
      <c r="H224" s="301">
        <f aca="true" t="shared" si="28" ref="H224:I228">H225</f>
        <v>43547.66</v>
      </c>
      <c r="I224" s="274">
        <f t="shared" si="28"/>
        <v>43464.77</v>
      </c>
    </row>
    <row r="225" spans="1:9" ht="14.25">
      <c r="A225" s="123" t="s">
        <v>24</v>
      </c>
      <c r="B225" s="60" t="s">
        <v>88</v>
      </c>
      <c r="C225" s="61" t="s">
        <v>75</v>
      </c>
      <c r="D225" s="61" t="s">
        <v>71</v>
      </c>
      <c r="E225" s="61"/>
      <c r="F225" s="62"/>
      <c r="G225" s="218">
        <f>G226</f>
        <v>45433.74</v>
      </c>
      <c r="H225" s="302">
        <f t="shared" si="28"/>
        <v>43547.66</v>
      </c>
      <c r="I225" s="288">
        <f t="shared" si="28"/>
        <v>43464.77</v>
      </c>
    </row>
    <row r="226" spans="1:9" ht="13.5">
      <c r="A226" s="147" t="s">
        <v>160</v>
      </c>
      <c r="B226" s="8" t="s">
        <v>88</v>
      </c>
      <c r="C226" s="9" t="s">
        <v>75</v>
      </c>
      <c r="D226" s="9" t="s">
        <v>71</v>
      </c>
      <c r="E226" s="9" t="s">
        <v>21</v>
      </c>
      <c r="F226" s="10"/>
      <c r="G226" s="220">
        <f>G227</f>
        <v>45433.74</v>
      </c>
      <c r="H226" s="303">
        <f t="shared" si="28"/>
        <v>43547.66</v>
      </c>
      <c r="I226" s="278">
        <f t="shared" si="28"/>
        <v>43464.77</v>
      </c>
    </row>
    <row r="227" spans="1:9" ht="18.75" customHeight="1">
      <c r="A227" s="126" t="s">
        <v>234</v>
      </c>
      <c r="B227" s="13" t="s">
        <v>88</v>
      </c>
      <c r="C227" s="12" t="s">
        <v>75</v>
      </c>
      <c r="D227" s="12" t="s">
        <v>71</v>
      </c>
      <c r="E227" s="12" t="s">
        <v>26</v>
      </c>
      <c r="F227" s="14"/>
      <c r="G227" s="220">
        <f>G228</f>
        <v>45433.74</v>
      </c>
      <c r="H227" s="303">
        <f t="shared" si="28"/>
        <v>43547.66</v>
      </c>
      <c r="I227" s="278">
        <f t="shared" si="28"/>
        <v>43464.77</v>
      </c>
    </row>
    <row r="228" spans="1:9" ht="19.5" customHeight="1">
      <c r="A228" s="124" t="s">
        <v>239</v>
      </c>
      <c r="B228" s="144" t="s">
        <v>88</v>
      </c>
      <c r="C228" s="152" t="s">
        <v>75</v>
      </c>
      <c r="D228" s="152" t="s">
        <v>71</v>
      </c>
      <c r="E228" s="152" t="s">
        <v>240</v>
      </c>
      <c r="F228" s="153"/>
      <c r="G228" s="228">
        <f>G229</f>
        <v>45433.74</v>
      </c>
      <c r="H228" s="304">
        <f t="shared" si="28"/>
        <v>43547.66</v>
      </c>
      <c r="I228" s="280">
        <f t="shared" si="28"/>
        <v>43464.77</v>
      </c>
    </row>
    <row r="229" spans="1:9" ht="13.5" thickBot="1">
      <c r="A229" s="154" t="s">
        <v>130</v>
      </c>
      <c r="B229" s="46" t="s">
        <v>88</v>
      </c>
      <c r="C229" s="39" t="s">
        <v>75</v>
      </c>
      <c r="D229" s="39" t="s">
        <v>71</v>
      </c>
      <c r="E229" s="39" t="s">
        <v>241</v>
      </c>
      <c r="F229" s="47" t="s">
        <v>129</v>
      </c>
      <c r="G229" s="222">
        <v>45433.74</v>
      </c>
      <c r="H229" s="306">
        <v>43547.66</v>
      </c>
      <c r="I229" s="284">
        <v>43464.77</v>
      </c>
    </row>
    <row r="230" spans="1:9" ht="16.5" thickBot="1">
      <c r="A230" s="83" t="s">
        <v>137</v>
      </c>
      <c r="B230" s="96">
        <v>903</v>
      </c>
      <c r="C230" s="85" t="s">
        <v>68</v>
      </c>
      <c r="D230" s="85" t="s">
        <v>65</v>
      </c>
      <c r="E230" s="85"/>
      <c r="F230" s="95"/>
      <c r="G230" s="214">
        <f>G231+G252+G292</f>
        <v>540625.2999999999</v>
      </c>
      <c r="H230" s="301">
        <f>H231+H252+H292</f>
        <v>578728.3300000001</v>
      </c>
      <c r="I230" s="274">
        <f>I231+I252+I292</f>
        <v>615697.7100000001</v>
      </c>
    </row>
    <row r="231" spans="1:9" ht="14.25">
      <c r="A231" s="100" t="s">
        <v>33</v>
      </c>
      <c r="B231" s="60">
        <v>903</v>
      </c>
      <c r="C231" s="61" t="s">
        <v>68</v>
      </c>
      <c r="D231" s="61" t="s">
        <v>64</v>
      </c>
      <c r="E231" s="61"/>
      <c r="F231" s="62"/>
      <c r="G231" s="218">
        <f>G232+G235+G240</f>
        <v>151147.69</v>
      </c>
      <c r="H231" s="302">
        <f>H232+H235+H240</f>
        <v>160171.32</v>
      </c>
      <c r="I231" s="288">
        <f>I232+I235+I240</f>
        <v>171967.44</v>
      </c>
    </row>
    <row r="232" spans="1:9" ht="13.5">
      <c r="A232" s="44" t="s">
        <v>34</v>
      </c>
      <c r="B232" s="8">
        <v>903</v>
      </c>
      <c r="C232" s="9" t="s">
        <v>68</v>
      </c>
      <c r="D232" s="9" t="s">
        <v>64</v>
      </c>
      <c r="E232" s="9" t="s">
        <v>35</v>
      </c>
      <c r="F232" s="10"/>
      <c r="G232" s="219">
        <f aca="true" t="shared" si="29" ref="G232:I233">G233</f>
        <v>448.72</v>
      </c>
      <c r="H232" s="312">
        <f t="shared" si="29"/>
        <v>448.72</v>
      </c>
      <c r="I232" s="313">
        <f t="shared" si="29"/>
        <v>448.72</v>
      </c>
    </row>
    <row r="233" spans="1:9" ht="12.75">
      <c r="A233" s="56" t="s">
        <v>109</v>
      </c>
      <c r="B233" s="63">
        <v>903</v>
      </c>
      <c r="C233" s="64" t="s">
        <v>68</v>
      </c>
      <c r="D233" s="64" t="s">
        <v>64</v>
      </c>
      <c r="E233" s="64" t="s">
        <v>36</v>
      </c>
      <c r="F233" s="65"/>
      <c r="G233" s="228">
        <f>G234</f>
        <v>448.72</v>
      </c>
      <c r="H233" s="304">
        <f t="shared" si="29"/>
        <v>448.72</v>
      </c>
      <c r="I233" s="280">
        <f t="shared" si="29"/>
        <v>448.72</v>
      </c>
    </row>
    <row r="234" spans="1:9" ht="12.75">
      <c r="A234" s="45" t="s">
        <v>130</v>
      </c>
      <c r="B234" s="46">
        <v>903</v>
      </c>
      <c r="C234" s="39" t="s">
        <v>68</v>
      </c>
      <c r="D234" s="39" t="s">
        <v>64</v>
      </c>
      <c r="E234" s="39" t="s">
        <v>36</v>
      </c>
      <c r="F234" s="47" t="s">
        <v>129</v>
      </c>
      <c r="G234" s="222">
        <v>448.72</v>
      </c>
      <c r="H234" s="306">
        <v>448.72</v>
      </c>
      <c r="I234" s="284">
        <v>448.72</v>
      </c>
    </row>
    <row r="235" spans="1:9" ht="13.5">
      <c r="A235" s="177" t="s">
        <v>245</v>
      </c>
      <c r="B235" s="8" t="s">
        <v>88</v>
      </c>
      <c r="C235" s="9" t="s">
        <v>68</v>
      </c>
      <c r="D235" s="9" t="s">
        <v>64</v>
      </c>
      <c r="E235" s="9" t="s">
        <v>246</v>
      </c>
      <c r="F235" s="10"/>
      <c r="G235" s="219">
        <f>G236</f>
        <v>136356.2</v>
      </c>
      <c r="H235" s="312">
        <f aca="true" t="shared" si="30" ref="H235:I238">H236</f>
        <v>146565.7</v>
      </c>
      <c r="I235" s="313">
        <f t="shared" si="30"/>
        <v>157701.4</v>
      </c>
    </row>
    <row r="236" spans="1:9" ht="13.5">
      <c r="A236" s="168" t="s">
        <v>247</v>
      </c>
      <c r="B236" s="138" t="s">
        <v>88</v>
      </c>
      <c r="C236" s="139" t="s">
        <v>68</v>
      </c>
      <c r="D236" s="139" t="s">
        <v>64</v>
      </c>
      <c r="E236" s="139" t="s">
        <v>248</v>
      </c>
      <c r="F236" s="141"/>
      <c r="G236" s="223">
        <f>G237</f>
        <v>136356.2</v>
      </c>
      <c r="H236" s="316">
        <f t="shared" si="30"/>
        <v>146565.7</v>
      </c>
      <c r="I236" s="317">
        <f t="shared" si="30"/>
        <v>157701.4</v>
      </c>
    </row>
    <row r="237" spans="1:9" ht="25.5">
      <c r="A237" s="169" t="s">
        <v>249</v>
      </c>
      <c r="B237" s="63" t="s">
        <v>88</v>
      </c>
      <c r="C237" s="64" t="s">
        <v>68</v>
      </c>
      <c r="D237" s="64" t="s">
        <v>64</v>
      </c>
      <c r="E237" s="64" t="s">
        <v>250</v>
      </c>
      <c r="F237" s="65"/>
      <c r="G237" s="228">
        <f>G238</f>
        <v>136356.2</v>
      </c>
      <c r="H237" s="304">
        <f t="shared" si="30"/>
        <v>146565.7</v>
      </c>
      <c r="I237" s="280">
        <f t="shared" si="30"/>
        <v>157701.4</v>
      </c>
    </row>
    <row r="238" spans="1:9" ht="38.25">
      <c r="A238" s="145" t="s">
        <v>251</v>
      </c>
      <c r="B238" s="130" t="s">
        <v>88</v>
      </c>
      <c r="C238" s="131" t="s">
        <v>68</v>
      </c>
      <c r="D238" s="131" t="s">
        <v>64</v>
      </c>
      <c r="E238" s="131" t="s">
        <v>252</v>
      </c>
      <c r="F238" s="132"/>
      <c r="G238" s="231">
        <f>G239</f>
        <v>136356.2</v>
      </c>
      <c r="H238" s="314">
        <f t="shared" si="30"/>
        <v>146565.7</v>
      </c>
      <c r="I238" s="315">
        <f t="shared" si="30"/>
        <v>157701.4</v>
      </c>
    </row>
    <row r="239" spans="1:9" ht="12.75">
      <c r="A239" s="154" t="s">
        <v>130</v>
      </c>
      <c r="B239" s="46" t="s">
        <v>88</v>
      </c>
      <c r="C239" s="39" t="s">
        <v>68</v>
      </c>
      <c r="D239" s="39" t="s">
        <v>64</v>
      </c>
      <c r="E239" s="39" t="s">
        <v>252</v>
      </c>
      <c r="F239" s="47" t="s">
        <v>129</v>
      </c>
      <c r="G239" s="222">
        <v>136356.2</v>
      </c>
      <c r="H239" s="306">
        <v>146565.7</v>
      </c>
      <c r="I239" s="284">
        <v>157701.4</v>
      </c>
    </row>
    <row r="240" spans="1:9" ht="15">
      <c r="A240" s="206" t="s">
        <v>160</v>
      </c>
      <c r="B240" s="207" t="s">
        <v>88</v>
      </c>
      <c r="C240" s="208" t="s">
        <v>68</v>
      </c>
      <c r="D240" s="208" t="s">
        <v>64</v>
      </c>
      <c r="E240" s="12" t="s">
        <v>21</v>
      </c>
      <c r="F240" s="183"/>
      <c r="G240" s="220">
        <f>G241</f>
        <v>14342.77</v>
      </c>
      <c r="H240" s="303">
        <f>H241</f>
        <v>13156.9</v>
      </c>
      <c r="I240" s="278">
        <f>I241</f>
        <v>13817.32</v>
      </c>
    </row>
    <row r="241" spans="1:9" ht="15">
      <c r="A241" s="182" t="s">
        <v>253</v>
      </c>
      <c r="B241" s="138" t="s">
        <v>88</v>
      </c>
      <c r="C241" s="139" t="s">
        <v>68</v>
      </c>
      <c r="D241" s="139" t="s">
        <v>64</v>
      </c>
      <c r="E241" s="139" t="s">
        <v>49</v>
      </c>
      <c r="F241" s="176"/>
      <c r="G241" s="223">
        <f>G242+G244+G246+G248+G250</f>
        <v>14342.77</v>
      </c>
      <c r="H241" s="316">
        <f>H242+H244+H246+H248+H250</f>
        <v>13156.9</v>
      </c>
      <c r="I241" s="317">
        <f>I242+I244+I246+I248+I250</f>
        <v>13817.32</v>
      </c>
    </row>
    <row r="242" spans="1:9" ht="14.25">
      <c r="A242" s="124" t="s">
        <v>254</v>
      </c>
      <c r="B242" s="155" t="s">
        <v>88</v>
      </c>
      <c r="C242" s="156" t="s">
        <v>68</v>
      </c>
      <c r="D242" s="156" t="s">
        <v>64</v>
      </c>
      <c r="E242" s="64" t="s">
        <v>255</v>
      </c>
      <c r="F242" s="157"/>
      <c r="G242" s="228">
        <f>G243</f>
        <v>966.7</v>
      </c>
      <c r="H242" s="304">
        <f>H243</f>
        <v>611.3</v>
      </c>
      <c r="I242" s="280">
        <f>I243</f>
        <v>631.9</v>
      </c>
    </row>
    <row r="243" spans="1:9" ht="15">
      <c r="A243" s="154" t="s">
        <v>130</v>
      </c>
      <c r="B243" s="162" t="s">
        <v>88</v>
      </c>
      <c r="C243" s="163" t="s">
        <v>68</v>
      </c>
      <c r="D243" s="163" t="s">
        <v>64</v>
      </c>
      <c r="E243" s="39" t="s">
        <v>256</v>
      </c>
      <c r="F243" s="164" t="s">
        <v>129</v>
      </c>
      <c r="G243" s="222">
        <v>966.7</v>
      </c>
      <c r="H243" s="306">
        <v>611.3</v>
      </c>
      <c r="I243" s="284">
        <v>631.9</v>
      </c>
    </row>
    <row r="244" spans="1:9" ht="14.25">
      <c r="A244" s="170" t="s">
        <v>257</v>
      </c>
      <c r="B244" s="171" t="s">
        <v>88</v>
      </c>
      <c r="C244" s="172" t="s">
        <v>68</v>
      </c>
      <c r="D244" s="172" t="s">
        <v>64</v>
      </c>
      <c r="E244" s="135" t="s">
        <v>258</v>
      </c>
      <c r="F244" s="173"/>
      <c r="G244" s="235">
        <f>G245</f>
        <v>5</v>
      </c>
      <c r="H244" s="324">
        <f>H245</f>
        <v>15</v>
      </c>
      <c r="I244" s="325">
        <f>I245</f>
        <v>15.77</v>
      </c>
    </row>
    <row r="245" spans="1:9" ht="15">
      <c r="A245" s="154" t="s">
        <v>130</v>
      </c>
      <c r="B245" s="162" t="s">
        <v>88</v>
      </c>
      <c r="C245" s="163" t="s">
        <v>68</v>
      </c>
      <c r="D245" s="163" t="s">
        <v>64</v>
      </c>
      <c r="E245" s="39" t="s">
        <v>258</v>
      </c>
      <c r="F245" s="164" t="s">
        <v>129</v>
      </c>
      <c r="G245" s="250">
        <v>5</v>
      </c>
      <c r="H245" s="283">
        <v>15</v>
      </c>
      <c r="I245" s="284">
        <v>15.77</v>
      </c>
    </row>
    <row r="246" spans="1:9" ht="12.75">
      <c r="A246" s="145" t="s">
        <v>259</v>
      </c>
      <c r="B246" s="130" t="s">
        <v>88</v>
      </c>
      <c r="C246" s="131" t="s">
        <v>68</v>
      </c>
      <c r="D246" s="131" t="s">
        <v>64</v>
      </c>
      <c r="E246" s="131" t="s">
        <v>260</v>
      </c>
      <c r="F246" s="132"/>
      <c r="G246" s="231">
        <f>G247</f>
        <v>48.8</v>
      </c>
      <c r="H246" s="314">
        <f>H247</f>
        <v>51.29</v>
      </c>
      <c r="I246" s="315">
        <f>I247</f>
        <v>53.9</v>
      </c>
    </row>
    <row r="247" spans="1:9" ht="12.75">
      <c r="A247" s="165" t="s">
        <v>130</v>
      </c>
      <c r="B247" s="114" t="s">
        <v>88</v>
      </c>
      <c r="C247" s="68" t="s">
        <v>68</v>
      </c>
      <c r="D247" s="68" t="s">
        <v>64</v>
      </c>
      <c r="E247" s="68" t="s">
        <v>260</v>
      </c>
      <c r="F247" s="69" t="s">
        <v>261</v>
      </c>
      <c r="G247" s="221">
        <v>48.8</v>
      </c>
      <c r="H247" s="307">
        <v>51.29</v>
      </c>
      <c r="I247" s="282">
        <v>53.9</v>
      </c>
    </row>
    <row r="248" spans="1:9" ht="12.75">
      <c r="A248" s="166" t="s">
        <v>262</v>
      </c>
      <c r="B248" s="144" t="s">
        <v>88</v>
      </c>
      <c r="C248" s="152" t="s">
        <v>68</v>
      </c>
      <c r="D248" s="152" t="s">
        <v>64</v>
      </c>
      <c r="E248" s="152" t="s">
        <v>263</v>
      </c>
      <c r="F248" s="153"/>
      <c r="G248" s="228">
        <f>G249</f>
        <v>1887.8</v>
      </c>
      <c r="H248" s="304">
        <f>H249</f>
        <v>1984.08</v>
      </c>
      <c r="I248" s="280">
        <f>I249</f>
        <v>2085.27</v>
      </c>
    </row>
    <row r="249" spans="1:9" ht="12.75">
      <c r="A249" s="165" t="s">
        <v>130</v>
      </c>
      <c r="B249" s="66" t="s">
        <v>88</v>
      </c>
      <c r="C249" s="42" t="s">
        <v>68</v>
      </c>
      <c r="D249" s="42" t="s">
        <v>64</v>
      </c>
      <c r="E249" s="42" t="s">
        <v>264</v>
      </c>
      <c r="F249" s="67" t="s">
        <v>129</v>
      </c>
      <c r="G249" s="222">
        <v>1887.8</v>
      </c>
      <c r="H249" s="307">
        <v>1984.08</v>
      </c>
      <c r="I249" s="282">
        <v>2085.27</v>
      </c>
    </row>
    <row r="250" spans="1:9" ht="12.75">
      <c r="A250" s="167" t="s">
        <v>265</v>
      </c>
      <c r="B250" s="144" t="s">
        <v>88</v>
      </c>
      <c r="C250" s="152" t="s">
        <v>68</v>
      </c>
      <c r="D250" s="152" t="s">
        <v>64</v>
      </c>
      <c r="E250" s="152" t="s">
        <v>266</v>
      </c>
      <c r="F250" s="65"/>
      <c r="G250" s="228">
        <f>G251</f>
        <v>11434.47</v>
      </c>
      <c r="H250" s="304">
        <f>H251</f>
        <v>10495.23</v>
      </c>
      <c r="I250" s="280">
        <f>I251</f>
        <v>11030.48</v>
      </c>
    </row>
    <row r="251" spans="1:9" ht="13.5" thickBot="1">
      <c r="A251" s="165" t="s">
        <v>130</v>
      </c>
      <c r="B251" s="66" t="s">
        <v>88</v>
      </c>
      <c r="C251" s="42" t="s">
        <v>68</v>
      </c>
      <c r="D251" s="42" t="s">
        <v>64</v>
      </c>
      <c r="E251" s="42" t="s">
        <v>267</v>
      </c>
      <c r="F251" s="67" t="s">
        <v>129</v>
      </c>
      <c r="G251" s="222">
        <v>11434.47</v>
      </c>
      <c r="H251" s="307">
        <v>10495.23</v>
      </c>
      <c r="I251" s="282">
        <v>11030.48</v>
      </c>
    </row>
    <row r="252" spans="1:9" ht="14.25">
      <c r="A252" s="100" t="s">
        <v>38</v>
      </c>
      <c r="B252" s="60" t="s">
        <v>88</v>
      </c>
      <c r="C252" s="61" t="s">
        <v>68</v>
      </c>
      <c r="D252" s="61" t="s">
        <v>71</v>
      </c>
      <c r="E252" s="61"/>
      <c r="F252" s="62"/>
      <c r="G252" s="218">
        <f>G253+G256+G259+G264+G282</f>
        <v>365633.07999999996</v>
      </c>
      <c r="H252" s="302">
        <f>H253+H256+H259+H264+H282</f>
        <v>392267.27</v>
      </c>
      <c r="I252" s="288">
        <f>I253+I256+I259+I264+I282</f>
        <v>417086.19000000006</v>
      </c>
    </row>
    <row r="253" spans="1:9" ht="13.5">
      <c r="A253" s="44" t="s">
        <v>39</v>
      </c>
      <c r="B253" s="8">
        <v>903</v>
      </c>
      <c r="C253" s="9" t="s">
        <v>68</v>
      </c>
      <c r="D253" s="9" t="s">
        <v>71</v>
      </c>
      <c r="E253" s="9" t="s">
        <v>40</v>
      </c>
      <c r="F253" s="10"/>
      <c r="G253" s="219">
        <f aca="true" t="shared" si="31" ref="G253:I254">G254</f>
        <v>4395.09</v>
      </c>
      <c r="H253" s="312">
        <f t="shared" si="31"/>
        <v>4395.09</v>
      </c>
      <c r="I253" s="313">
        <f t="shared" si="31"/>
        <v>4395.09</v>
      </c>
    </row>
    <row r="254" spans="1:9" ht="12.75">
      <c r="A254" s="56" t="s">
        <v>109</v>
      </c>
      <c r="B254" s="63">
        <v>903</v>
      </c>
      <c r="C254" s="64" t="s">
        <v>68</v>
      </c>
      <c r="D254" s="64" t="s">
        <v>71</v>
      </c>
      <c r="E254" s="64" t="s">
        <v>41</v>
      </c>
      <c r="F254" s="65"/>
      <c r="G254" s="228">
        <f t="shared" si="31"/>
        <v>4395.09</v>
      </c>
      <c r="H254" s="304">
        <f t="shared" si="31"/>
        <v>4395.09</v>
      </c>
      <c r="I254" s="280">
        <f t="shared" si="31"/>
        <v>4395.09</v>
      </c>
    </row>
    <row r="255" spans="1:9" ht="12.75">
      <c r="A255" s="31" t="s">
        <v>130</v>
      </c>
      <c r="B255" s="46">
        <v>903</v>
      </c>
      <c r="C255" s="39" t="s">
        <v>68</v>
      </c>
      <c r="D255" s="39" t="s">
        <v>71</v>
      </c>
      <c r="E255" s="39" t="s">
        <v>41</v>
      </c>
      <c r="F255" s="47" t="s">
        <v>129</v>
      </c>
      <c r="G255" s="222">
        <v>4395.09</v>
      </c>
      <c r="H255" s="306">
        <v>4395.09</v>
      </c>
      <c r="I255" s="284">
        <v>4395.09</v>
      </c>
    </row>
    <row r="256" spans="1:9" ht="13.5">
      <c r="A256" s="51" t="s">
        <v>42</v>
      </c>
      <c r="B256" s="13" t="s">
        <v>88</v>
      </c>
      <c r="C256" s="12" t="s">
        <v>68</v>
      </c>
      <c r="D256" s="12" t="s">
        <v>71</v>
      </c>
      <c r="E256" s="12" t="s">
        <v>43</v>
      </c>
      <c r="F256" s="14"/>
      <c r="G256" s="220">
        <f aca="true" t="shared" si="32" ref="G256:I257">G257</f>
        <v>32046.32</v>
      </c>
      <c r="H256" s="303">
        <f t="shared" si="32"/>
        <v>32046.32</v>
      </c>
      <c r="I256" s="278">
        <f t="shared" si="32"/>
        <v>32046.32</v>
      </c>
    </row>
    <row r="257" spans="1:9" ht="12.75">
      <c r="A257" s="56" t="s">
        <v>109</v>
      </c>
      <c r="B257" s="63">
        <v>903</v>
      </c>
      <c r="C257" s="64" t="s">
        <v>68</v>
      </c>
      <c r="D257" s="64" t="s">
        <v>71</v>
      </c>
      <c r="E257" s="64" t="s">
        <v>44</v>
      </c>
      <c r="F257" s="65"/>
      <c r="G257" s="228">
        <f t="shared" si="32"/>
        <v>32046.32</v>
      </c>
      <c r="H257" s="304">
        <f t="shared" si="32"/>
        <v>32046.32</v>
      </c>
      <c r="I257" s="280">
        <f t="shared" si="32"/>
        <v>32046.32</v>
      </c>
    </row>
    <row r="258" spans="1:9" ht="12.75">
      <c r="A258" s="31" t="s">
        <v>130</v>
      </c>
      <c r="B258" s="46">
        <v>903</v>
      </c>
      <c r="C258" s="39" t="s">
        <v>68</v>
      </c>
      <c r="D258" s="39" t="s">
        <v>71</v>
      </c>
      <c r="E258" s="39" t="s">
        <v>44</v>
      </c>
      <c r="F258" s="47" t="s">
        <v>129</v>
      </c>
      <c r="G258" s="222">
        <v>32046.32</v>
      </c>
      <c r="H258" s="306">
        <v>32046.32</v>
      </c>
      <c r="I258" s="284">
        <v>32046.32</v>
      </c>
    </row>
    <row r="259" spans="1:9" ht="13.5">
      <c r="A259" s="177" t="s">
        <v>245</v>
      </c>
      <c r="B259" s="8" t="s">
        <v>88</v>
      </c>
      <c r="C259" s="9" t="s">
        <v>68</v>
      </c>
      <c r="D259" s="9" t="s">
        <v>71</v>
      </c>
      <c r="E259" s="9" t="s">
        <v>246</v>
      </c>
      <c r="F259" s="10"/>
      <c r="G259" s="223">
        <f>G260</f>
        <v>317577.7</v>
      </c>
      <c r="H259" s="316">
        <f aca="true" t="shared" si="33" ref="H259:I262">H260</f>
        <v>340604.5</v>
      </c>
      <c r="I259" s="317">
        <f t="shared" si="33"/>
        <v>366762.6</v>
      </c>
    </row>
    <row r="260" spans="1:9" ht="13.5">
      <c r="A260" s="168" t="s">
        <v>247</v>
      </c>
      <c r="B260" s="138" t="s">
        <v>88</v>
      </c>
      <c r="C260" s="139" t="s">
        <v>68</v>
      </c>
      <c r="D260" s="139" t="s">
        <v>71</v>
      </c>
      <c r="E260" s="139" t="s">
        <v>248</v>
      </c>
      <c r="F260" s="14"/>
      <c r="G260" s="220">
        <f>G261</f>
        <v>317577.7</v>
      </c>
      <c r="H260" s="303">
        <f t="shared" si="33"/>
        <v>340604.5</v>
      </c>
      <c r="I260" s="278">
        <f t="shared" si="33"/>
        <v>366762.6</v>
      </c>
    </row>
    <row r="261" spans="1:9" ht="40.5">
      <c r="A261" s="178" t="s">
        <v>268</v>
      </c>
      <c r="B261" s="13" t="s">
        <v>88</v>
      </c>
      <c r="C261" s="12" t="s">
        <v>68</v>
      </c>
      <c r="D261" s="12" t="s">
        <v>71</v>
      </c>
      <c r="E261" s="12" t="s">
        <v>269</v>
      </c>
      <c r="F261" s="10"/>
      <c r="G261" s="219">
        <f>G262</f>
        <v>317577.7</v>
      </c>
      <c r="H261" s="312">
        <f t="shared" si="33"/>
        <v>340604.5</v>
      </c>
      <c r="I261" s="313">
        <f t="shared" si="33"/>
        <v>366762.6</v>
      </c>
    </row>
    <row r="262" spans="1:9" ht="51">
      <c r="A262" s="179" t="s">
        <v>270</v>
      </c>
      <c r="B262" s="130" t="s">
        <v>88</v>
      </c>
      <c r="C262" s="131" t="s">
        <v>68</v>
      </c>
      <c r="D262" s="131" t="s">
        <v>71</v>
      </c>
      <c r="E262" s="131" t="s">
        <v>271</v>
      </c>
      <c r="F262" s="132"/>
      <c r="G262" s="231">
        <f>G263</f>
        <v>317577.7</v>
      </c>
      <c r="H262" s="314">
        <f t="shared" si="33"/>
        <v>340604.5</v>
      </c>
      <c r="I262" s="315">
        <f t="shared" si="33"/>
        <v>366762.6</v>
      </c>
    </row>
    <row r="263" spans="1:9" ht="12.75">
      <c r="A263" s="154" t="s">
        <v>130</v>
      </c>
      <c r="B263" s="46" t="s">
        <v>88</v>
      </c>
      <c r="C263" s="39" t="s">
        <v>68</v>
      </c>
      <c r="D263" s="39" t="s">
        <v>71</v>
      </c>
      <c r="E263" s="39" t="s">
        <v>271</v>
      </c>
      <c r="F263" s="47" t="s">
        <v>129</v>
      </c>
      <c r="G263" s="222">
        <v>317577.7</v>
      </c>
      <c r="H263" s="306">
        <v>340604.5</v>
      </c>
      <c r="I263" s="284">
        <v>366762.6</v>
      </c>
    </row>
    <row r="264" spans="1:9" ht="15">
      <c r="A264" s="182" t="s">
        <v>281</v>
      </c>
      <c r="B264" s="174" t="s">
        <v>88</v>
      </c>
      <c r="C264" s="175" t="s">
        <v>68</v>
      </c>
      <c r="D264" s="175" t="s">
        <v>71</v>
      </c>
      <c r="E264" s="139" t="s">
        <v>21</v>
      </c>
      <c r="F264" s="176"/>
      <c r="G264" s="239">
        <f>G265</f>
        <v>10891.67</v>
      </c>
      <c r="H264" s="329">
        <f>H265</f>
        <v>14462.989999999998</v>
      </c>
      <c r="I264" s="330">
        <f>I265</f>
        <v>13086.149999999998</v>
      </c>
    </row>
    <row r="265" spans="1:9" ht="15">
      <c r="A265" s="126" t="s">
        <v>253</v>
      </c>
      <c r="B265" s="13" t="s">
        <v>88</v>
      </c>
      <c r="C265" s="12" t="s">
        <v>68</v>
      </c>
      <c r="D265" s="12" t="s">
        <v>71</v>
      </c>
      <c r="E265" s="12" t="s">
        <v>49</v>
      </c>
      <c r="F265" s="183"/>
      <c r="G265" s="220">
        <f>G266+G268+G270+G272+G274+G276+G278+G280</f>
        <v>10891.67</v>
      </c>
      <c r="H265" s="303">
        <f>H266+H268+H270+H272+H274+H276+H278+H280</f>
        <v>14462.989999999998</v>
      </c>
      <c r="I265" s="278">
        <f>I266+I268+I270+I272+I274+I276+I278+I280</f>
        <v>13086.149999999998</v>
      </c>
    </row>
    <row r="266" spans="1:9" ht="12.75">
      <c r="A266" s="170" t="s">
        <v>254</v>
      </c>
      <c r="B266" s="134" t="s">
        <v>88</v>
      </c>
      <c r="C266" s="135" t="s">
        <v>68</v>
      </c>
      <c r="D266" s="135" t="s">
        <v>71</v>
      </c>
      <c r="E266" s="135" t="s">
        <v>255</v>
      </c>
      <c r="F266" s="136"/>
      <c r="G266" s="235">
        <f>G267</f>
        <v>396</v>
      </c>
      <c r="H266" s="324">
        <f>H267</f>
        <v>320.3</v>
      </c>
      <c r="I266" s="325">
        <f>I267</f>
        <v>324.3</v>
      </c>
    </row>
    <row r="267" spans="1:9" ht="12.75">
      <c r="A267" s="154" t="s">
        <v>130</v>
      </c>
      <c r="B267" s="46" t="s">
        <v>88</v>
      </c>
      <c r="C267" s="39" t="s">
        <v>68</v>
      </c>
      <c r="D267" s="39" t="s">
        <v>71</v>
      </c>
      <c r="E267" s="39" t="s">
        <v>256</v>
      </c>
      <c r="F267" s="47" t="s">
        <v>129</v>
      </c>
      <c r="G267" s="222">
        <v>396</v>
      </c>
      <c r="H267" s="306">
        <v>320.3</v>
      </c>
      <c r="I267" s="284">
        <v>324.3</v>
      </c>
    </row>
    <row r="268" spans="1:9" ht="12.75">
      <c r="A268" s="170" t="s">
        <v>257</v>
      </c>
      <c r="B268" s="134" t="s">
        <v>88</v>
      </c>
      <c r="C268" s="135" t="s">
        <v>68</v>
      </c>
      <c r="D268" s="135" t="s">
        <v>71</v>
      </c>
      <c r="E268" s="135" t="s">
        <v>258</v>
      </c>
      <c r="F268" s="136"/>
      <c r="G268" s="235">
        <f>G269</f>
        <v>70</v>
      </c>
      <c r="H268" s="324">
        <f>H269</f>
        <v>64.88</v>
      </c>
      <c r="I268" s="325">
        <f>I269</f>
        <v>68.18</v>
      </c>
    </row>
    <row r="269" spans="1:9" ht="12.75">
      <c r="A269" s="154" t="s">
        <v>130</v>
      </c>
      <c r="B269" s="46" t="s">
        <v>88</v>
      </c>
      <c r="C269" s="39" t="s">
        <v>68</v>
      </c>
      <c r="D269" s="39" t="s">
        <v>71</v>
      </c>
      <c r="E269" s="39" t="s">
        <v>258</v>
      </c>
      <c r="F269" s="47" t="s">
        <v>129</v>
      </c>
      <c r="G269" s="222">
        <v>70</v>
      </c>
      <c r="H269" s="306">
        <v>64.88</v>
      </c>
      <c r="I269" s="284">
        <v>68.18</v>
      </c>
    </row>
    <row r="270" spans="1:9" ht="12.75">
      <c r="A270" s="180" t="s">
        <v>272</v>
      </c>
      <c r="B270" s="134" t="s">
        <v>88</v>
      </c>
      <c r="C270" s="135" t="s">
        <v>68</v>
      </c>
      <c r="D270" s="135" t="s">
        <v>71</v>
      </c>
      <c r="E270" s="135" t="s">
        <v>273</v>
      </c>
      <c r="F270" s="136"/>
      <c r="G270" s="235">
        <f>G271</f>
        <v>909.1</v>
      </c>
      <c r="H270" s="324">
        <f>H271</f>
        <v>955.48</v>
      </c>
      <c r="I270" s="325">
        <f>I271</f>
        <v>1004.2</v>
      </c>
    </row>
    <row r="271" spans="1:9" ht="12.75">
      <c r="A271" s="154" t="s">
        <v>130</v>
      </c>
      <c r="B271" s="46" t="s">
        <v>274</v>
      </c>
      <c r="C271" s="39" t="s">
        <v>275</v>
      </c>
      <c r="D271" s="39" t="s">
        <v>71</v>
      </c>
      <c r="E271" s="39" t="s">
        <v>273</v>
      </c>
      <c r="F271" s="47" t="s">
        <v>129</v>
      </c>
      <c r="G271" s="222">
        <v>909.1</v>
      </c>
      <c r="H271" s="306">
        <v>955.48</v>
      </c>
      <c r="I271" s="284">
        <v>1004.2</v>
      </c>
    </row>
    <row r="272" spans="1:9" ht="12.75">
      <c r="A272" s="180" t="s">
        <v>276</v>
      </c>
      <c r="B272" s="134" t="s">
        <v>88</v>
      </c>
      <c r="C272" s="135" t="s">
        <v>68</v>
      </c>
      <c r="D272" s="135" t="s">
        <v>71</v>
      </c>
      <c r="E272" s="135" t="s">
        <v>277</v>
      </c>
      <c r="F272" s="136"/>
      <c r="G272" s="235">
        <f>G273</f>
        <v>535.94</v>
      </c>
      <c r="H272" s="324">
        <f>H273</f>
        <v>945.9</v>
      </c>
      <c r="I272" s="325">
        <f>I273</f>
        <v>994.14</v>
      </c>
    </row>
    <row r="273" spans="1:9" ht="13.5">
      <c r="A273" s="154" t="s">
        <v>130</v>
      </c>
      <c r="B273" s="46" t="s">
        <v>274</v>
      </c>
      <c r="C273" s="39" t="s">
        <v>275</v>
      </c>
      <c r="D273" s="39" t="s">
        <v>71</v>
      </c>
      <c r="E273" s="39" t="s">
        <v>277</v>
      </c>
      <c r="F273" s="47" t="s">
        <v>129</v>
      </c>
      <c r="G273" s="222">
        <v>535.94</v>
      </c>
      <c r="H273" s="303">
        <v>945.9</v>
      </c>
      <c r="I273" s="278">
        <v>994.14</v>
      </c>
    </row>
    <row r="274" spans="1:9" ht="12.75">
      <c r="A274" s="145" t="s">
        <v>259</v>
      </c>
      <c r="B274" s="130" t="s">
        <v>88</v>
      </c>
      <c r="C274" s="131" t="s">
        <v>68</v>
      </c>
      <c r="D274" s="131" t="s">
        <v>71</v>
      </c>
      <c r="E274" s="131" t="s">
        <v>260</v>
      </c>
      <c r="F274" s="132"/>
      <c r="G274" s="231">
        <f>G275</f>
        <v>73.2</v>
      </c>
      <c r="H274" s="314">
        <f>H275</f>
        <v>76.93</v>
      </c>
      <c r="I274" s="315">
        <f>I275</f>
        <v>80.85</v>
      </c>
    </row>
    <row r="275" spans="1:9" ht="12.75">
      <c r="A275" s="165" t="s">
        <v>130</v>
      </c>
      <c r="B275" s="114" t="s">
        <v>88</v>
      </c>
      <c r="C275" s="68" t="s">
        <v>68</v>
      </c>
      <c r="D275" s="68" t="s">
        <v>71</v>
      </c>
      <c r="E275" s="68" t="s">
        <v>260</v>
      </c>
      <c r="F275" s="69" t="s">
        <v>261</v>
      </c>
      <c r="G275" s="222">
        <v>73.2</v>
      </c>
      <c r="H275" s="306">
        <v>76.93</v>
      </c>
      <c r="I275" s="284">
        <v>80.85</v>
      </c>
    </row>
    <row r="276" spans="1:9" ht="12.75">
      <c r="A276" s="166" t="s">
        <v>262</v>
      </c>
      <c r="B276" s="144" t="s">
        <v>88</v>
      </c>
      <c r="C276" s="152" t="s">
        <v>68</v>
      </c>
      <c r="D276" s="152" t="s">
        <v>71</v>
      </c>
      <c r="E276" s="152" t="s">
        <v>263</v>
      </c>
      <c r="F276" s="153"/>
      <c r="G276" s="228">
        <f>G277</f>
        <v>6651.44</v>
      </c>
      <c r="H276" s="304">
        <f>H277</f>
        <v>7736.41</v>
      </c>
      <c r="I276" s="280">
        <f>I277</f>
        <v>8138.86</v>
      </c>
    </row>
    <row r="277" spans="1:9" ht="12.75">
      <c r="A277" s="165" t="s">
        <v>130</v>
      </c>
      <c r="B277" s="66" t="s">
        <v>88</v>
      </c>
      <c r="C277" s="42" t="s">
        <v>68</v>
      </c>
      <c r="D277" s="42" t="s">
        <v>71</v>
      </c>
      <c r="E277" s="42" t="s">
        <v>264</v>
      </c>
      <c r="F277" s="67" t="s">
        <v>129</v>
      </c>
      <c r="G277" s="222">
        <v>6651.44</v>
      </c>
      <c r="H277" s="306">
        <v>7736.41</v>
      </c>
      <c r="I277" s="284">
        <v>8138.86</v>
      </c>
    </row>
    <row r="278" spans="1:9" ht="12.75">
      <c r="A278" s="181" t="s">
        <v>278</v>
      </c>
      <c r="B278" s="144" t="s">
        <v>88</v>
      </c>
      <c r="C278" s="152" t="s">
        <v>68</v>
      </c>
      <c r="D278" s="152" t="s">
        <v>71</v>
      </c>
      <c r="E278" s="152" t="s">
        <v>279</v>
      </c>
      <c r="F278" s="153"/>
      <c r="G278" s="228">
        <f>G279</f>
        <v>1425.48</v>
      </c>
      <c r="H278" s="304">
        <f>H279</f>
        <v>1490.22</v>
      </c>
      <c r="I278" s="280">
        <f>I279</f>
        <v>1558.24</v>
      </c>
    </row>
    <row r="279" spans="1:9" ht="12.75">
      <c r="A279" s="165" t="s">
        <v>130</v>
      </c>
      <c r="B279" s="66" t="s">
        <v>88</v>
      </c>
      <c r="C279" s="42" t="s">
        <v>68</v>
      </c>
      <c r="D279" s="42" t="s">
        <v>71</v>
      </c>
      <c r="E279" s="42" t="s">
        <v>280</v>
      </c>
      <c r="F279" s="67" t="s">
        <v>129</v>
      </c>
      <c r="G279" s="222">
        <v>1425.48</v>
      </c>
      <c r="H279" s="306">
        <v>1490.22</v>
      </c>
      <c r="I279" s="284">
        <v>1558.24</v>
      </c>
    </row>
    <row r="280" spans="1:9" ht="12.75">
      <c r="A280" s="167" t="s">
        <v>265</v>
      </c>
      <c r="B280" s="144" t="s">
        <v>88</v>
      </c>
      <c r="C280" s="152" t="s">
        <v>68</v>
      </c>
      <c r="D280" s="152" t="s">
        <v>71</v>
      </c>
      <c r="E280" s="152" t="s">
        <v>266</v>
      </c>
      <c r="F280" s="65"/>
      <c r="G280" s="228">
        <f>G281</f>
        <v>830.51</v>
      </c>
      <c r="H280" s="304">
        <f>H281</f>
        <v>2872.87</v>
      </c>
      <c r="I280" s="280">
        <f>I281</f>
        <v>917.38</v>
      </c>
    </row>
    <row r="281" spans="1:9" ht="12.75">
      <c r="A281" s="154" t="s">
        <v>130</v>
      </c>
      <c r="B281" s="46" t="s">
        <v>88</v>
      </c>
      <c r="C281" s="39" t="s">
        <v>68</v>
      </c>
      <c r="D281" s="39" t="s">
        <v>71</v>
      </c>
      <c r="E281" s="39" t="s">
        <v>267</v>
      </c>
      <c r="F281" s="47" t="s">
        <v>129</v>
      </c>
      <c r="G281" s="222">
        <v>830.51</v>
      </c>
      <c r="H281" s="306">
        <v>2872.87</v>
      </c>
      <c r="I281" s="284">
        <v>917.38</v>
      </c>
    </row>
    <row r="282" spans="1:9" ht="15">
      <c r="A282" s="147" t="s">
        <v>282</v>
      </c>
      <c r="B282" s="184" t="s">
        <v>88</v>
      </c>
      <c r="C282" s="185" t="s">
        <v>68</v>
      </c>
      <c r="D282" s="185" t="s">
        <v>71</v>
      </c>
      <c r="E282" s="9" t="s">
        <v>21</v>
      </c>
      <c r="F282" s="186"/>
      <c r="G282" s="219">
        <f>G283</f>
        <v>722.3</v>
      </c>
      <c r="H282" s="312">
        <f>H283</f>
        <v>758.3700000000001</v>
      </c>
      <c r="I282" s="313">
        <f>I283</f>
        <v>796.03</v>
      </c>
    </row>
    <row r="283" spans="1:9" ht="15">
      <c r="A283" s="182" t="s">
        <v>253</v>
      </c>
      <c r="B283" s="138" t="s">
        <v>88</v>
      </c>
      <c r="C283" s="139" t="s">
        <v>68</v>
      </c>
      <c r="D283" s="139" t="s">
        <v>71</v>
      </c>
      <c r="E283" s="139" t="s">
        <v>49</v>
      </c>
      <c r="F283" s="176"/>
      <c r="G283" s="223">
        <f>G284+G286+G288+G290</f>
        <v>722.3</v>
      </c>
      <c r="H283" s="316">
        <f>H284+H286+H288+H290</f>
        <v>758.3700000000001</v>
      </c>
      <c r="I283" s="317">
        <f>I284+I286+I288+I290</f>
        <v>796.03</v>
      </c>
    </row>
    <row r="284" spans="1:9" ht="14.25">
      <c r="A284" s="124" t="s">
        <v>257</v>
      </c>
      <c r="B284" s="155" t="s">
        <v>88</v>
      </c>
      <c r="C284" s="156" t="s">
        <v>68</v>
      </c>
      <c r="D284" s="156" t="s">
        <v>71</v>
      </c>
      <c r="E284" s="64" t="s">
        <v>258</v>
      </c>
      <c r="F284" s="157"/>
      <c r="G284" s="228">
        <f>G285</f>
        <v>25</v>
      </c>
      <c r="H284" s="304">
        <f>H285</f>
        <v>26.52</v>
      </c>
      <c r="I284" s="280">
        <f>I285</f>
        <v>27.88</v>
      </c>
    </row>
    <row r="285" spans="1:9" ht="15">
      <c r="A285" s="158" t="s">
        <v>130</v>
      </c>
      <c r="B285" s="159" t="s">
        <v>88</v>
      </c>
      <c r="C285" s="160" t="s">
        <v>68</v>
      </c>
      <c r="D285" s="160" t="s">
        <v>71</v>
      </c>
      <c r="E285" s="119" t="s">
        <v>258</v>
      </c>
      <c r="F285" s="161" t="s">
        <v>129</v>
      </c>
      <c r="G285" s="238">
        <v>25</v>
      </c>
      <c r="H285" s="331">
        <v>26.52</v>
      </c>
      <c r="I285" s="332">
        <v>27.88</v>
      </c>
    </row>
    <row r="286" spans="1:9" ht="12.75">
      <c r="A286" s="167" t="s">
        <v>272</v>
      </c>
      <c r="B286" s="63" t="s">
        <v>88</v>
      </c>
      <c r="C286" s="64" t="s">
        <v>68</v>
      </c>
      <c r="D286" s="64" t="s">
        <v>71</v>
      </c>
      <c r="E286" s="64" t="s">
        <v>273</v>
      </c>
      <c r="F286" s="65"/>
      <c r="G286" s="228">
        <f>G287</f>
        <v>180.1</v>
      </c>
      <c r="H286" s="304">
        <f>H287</f>
        <v>189.29</v>
      </c>
      <c r="I286" s="280">
        <f>I287</f>
        <v>198.94</v>
      </c>
    </row>
    <row r="287" spans="1:9" ht="15">
      <c r="A287" s="158" t="s">
        <v>130</v>
      </c>
      <c r="B287" s="159" t="s">
        <v>274</v>
      </c>
      <c r="C287" s="160" t="s">
        <v>275</v>
      </c>
      <c r="D287" s="160" t="s">
        <v>71</v>
      </c>
      <c r="E287" s="119" t="s">
        <v>273</v>
      </c>
      <c r="F287" s="161" t="s">
        <v>129</v>
      </c>
      <c r="G287" s="221">
        <v>180.1</v>
      </c>
      <c r="H287" s="331">
        <v>189.29</v>
      </c>
      <c r="I287" s="332">
        <v>198.94</v>
      </c>
    </row>
    <row r="288" spans="1:9" ht="12.75">
      <c r="A288" s="166" t="s">
        <v>262</v>
      </c>
      <c r="B288" s="144" t="s">
        <v>88</v>
      </c>
      <c r="C288" s="152" t="s">
        <v>68</v>
      </c>
      <c r="D288" s="152" t="s">
        <v>71</v>
      </c>
      <c r="E288" s="152" t="s">
        <v>263</v>
      </c>
      <c r="F288" s="153"/>
      <c r="G288" s="228">
        <f>G289</f>
        <v>297.2</v>
      </c>
      <c r="H288" s="304">
        <f>H289</f>
        <v>312.36</v>
      </c>
      <c r="I288" s="280">
        <f>I289</f>
        <v>328.29</v>
      </c>
    </row>
    <row r="289" spans="1:9" ht="12.75">
      <c r="A289" s="165" t="s">
        <v>130</v>
      </c>
      <c r="B289" s="66" t="s">
        <v>88</v>
      </c>
      <c r="C289" s="42" t="s">
        <v>68</v>
      </c>
      <c r="D289" s="42" t="s">
        <v>71</v>
      </c>
      <c r="E289" s="42" t="s">
        <v>264</v>
      </c>
      <c r="F289" s="67" t="s">
        <v>129</v>
      </c>
      <c r="G289" s="222">
        <v>297.2</v>
      </c>
      <c r="H289" s="331">
        <v>312.36</v>
      </c>
      <c r="I289" s="332">
        <v>328.29</v>
      </c>
    </row>
    <row r="290" spans="1:9" ht="12.75">
      <c r="A290" s="181" t="s">
        <v>278</v>
      </c>
      <c r="B290" s="144" t="s">
        <v>88</v>
      </c>
      <c r="C290" s="152" t="s">
        <v>68</v>
      </c>
      <c r="D290" s="152" t="s">
        <v>71</v>
      </c>
      <c r="E290" s="152" t="s">
        <v>279</v>
      </c>
      <c r="F290" s="153"/>
      <c r="G290" s="228">
        <f>G291</f>
        <v>220</v>
      </c>
      <c r="H290" s="304">
        <f>H291</f>
        <v>230.2</v>
      </c>
      <c r="I290" s="280">
        <f>I291</f>
        <v>240.92</v>
      </c>
    </row>
    <row r="291" spans="1:9" ht="13.5" thickBot="1">
      <c r="A291" s="187" t="s">
        <v>130</v>
      </c>
      <c r="B291" s="21" t="s">
        <v>88</v>
      </c>
      <c r="C291" s="22" t="s">
        <v>68</v>
      </c>
      <c r="D291" s="22" t="s">
        <v>71</v>
      </c>
      <c r="E291" s="22" t="s">
        <v>280</v>
      </c>
      <c r="F291" s="23" t="s">
        <v>129</v>
      </c>
      <c r="G291" s="232">
        <v>220</v>
      </c>
      <c r="H291" s="305">
        <v>230.2</v>
      </c>
      <c r="I291" s="290">
        <v>240.92</v>
      </c>
    </row>
    <row r="292" spans="1:9" ht="14.25">
      <c r="A292" s="59" t="s">
        <v>45</v>
      </c>
      <c r="B292" s="103">
        <v>903</v>
      </c>
      <c r="C292" s="88" t="s">
        <v>68</v>
      </c>
      <c r="D292" s="88" t="s">
        <v>90</v>
      </c>
      <c r="E292" s="88"/>
      <c r="F292" s="102"/>
      <c r="G292" s="229">
        <f>G293+G298+G301</f>
        <v>23844.530000000002</v>
      </c>
      <c r="H292" s="319">
        <f>H293+H298+H301</f>
        <v>26289.74</v>
      </c>
      <c r="I292" s="276">
        <f>I293+I298+I301</f>
        <v>26644.08</v>
      </c>
    </row>
    <row r="293" spans="1:9" ht="27">
      <c r="A293" s="51" t="s">
        <v>6</v>
      </c>
      <c r="B293" s="13">
        <v>903</v>
      </c>
      <c r="C293" s="12" t="s">
        <v>68</v>
      </c>
      <c r="D293" s="12" t="s">
        <v>90</v>
      </c>
      <c r="E293" s="12" t="s">
        <v>7</v>
      </c>
      <c r="F293" s="14"/>
      <c r="G293" s="220">
        <f>G294</f>
        <v>3769.0400000000004</v>
      </c>
      <c r="H293" s="303">
        <f>H294</f>
        <v>3769.0400000000004</v>
      </c>
      <c r="I293" s="278">
        <f>I294</f>
        <v>3769.0400000000004</v>
      </c>
    </row>
    <row r="294" spans="1:9" ht="12.75">
      <c r="A294" s="56" t="s">
        <v>8</v>
      </c>
      <c r="B294" s="63">
        <v>903</v>
      </c>
      <c r="C294" s="64" t="s">
        <v>68</v>
      </c>
      <c r="D294" s="64" t="s">
        <v>90</v>
      </c>
      <c r="E294" s="64" t="s">
        <v>9</v>
      </c>
      <c r="F294" s="65"/>
      <c r="G294" s="228">
        <f>G295+G296+G297</f>
        <v>3769.0400000000004</v>
      </c>
      <c r="H294" s="304">
        <f>H295+H296+H297</f>
        <v>3769.0400000000004</v>
      </c>
      <c r="I294" s="280">
        <f>I295+I296+I297</f>
        <v>3769.0400000000004</v>
      </c>
    </row>
    <row r="295" spans="1:9" ht="12.75">
      <c r="A295" s="79" t="s">
        <v>117</v>
      </c>
      <c r="B295" s="46">
        <v>903</v>
      </c>
      <c r="C295" s="39" t="s">
        <v>68</v>
      </c>
      <c r="D295" s="39" t="s">
        <v>90</v>
      </c>
      <c r="E295" s="39" t="s">
        <v>9</v>
      </c>
      <c r="F295" s="47" t="s">
        <v>114</v>
      </c>
      <c r="G295" s="222">
        <v>3504.57</v>
      </c>
      <c r="H295" s="306">
        <v>3504.57</v>
      </c>
      <c r="I295" s="284">
        <v>3504.57</v>
      </c>
    </row>
    <row r="296" spans="1:9" ht="12.75">
      <c r="A296" s="31" t="s">
        <v>118</v>
      </c>
      <c r="B296" s="46">
        <v>903</v>
      </c>
      <c r="C296" s="39" t="s">
        <v>68</v>
      </c>
      <c r="D296" s="39" t="s">
        <v>90</v>
      </c>
      <c r="E296" s="39" t="s">
        <v>9</v>
      </c>
      <c r="F296" s="47" t="s">
        <v>115</v>
      </c>
      <c r="G296" s="222">
        <v>71.42</v>
      </c>
      <c r="H296" s="306">
        <v>71.42</v>
      </c>
      <c r="I296" s="284">
        <v>71.42</v>
      </c>
    </row>
    <row r="297" spans="1:9" ht="12.75">
      <c r="A297" s="31" t="s">
        <v>119</v>
      </c>
      <c r="B297" s="46">
        <v>903</v>
      </c>
      <c r="C297" s="39" t="s">
        <v>68</v>
      </c>
      <c r="D297" s="39" t="s">
        <v>90</v>
      </c>
      <c r="E297" s="39" t="s">
        <v>9</v>
      </c>
      <c r="F297" s="47" t="s">
        <v>116</v>
      </c>
      <c r="G297" s="222">
        <v>193.05</v>
      </c>
      <c r="H297" s="306">
        <v>193.05</v>
      </c>
      <c r="I297" s="284">
        <v>193.05</v>
      </c>
    </row>
    <row r="298" spans="1:9" ht="40.5">
      <c r="A298" s="51" t="s">
        <v>46</v>
      </c>
      <c r="B298" s="13">
        <v>903</v>
      </c>
      <c r="C298" s="12" t="s">
        <v>68</v>
      </c>
      <c r="D298" s="12" t="s">
        <v>90</v>
      </c>
      <c r="E298" s="12" t="s">
        <v>47</v>
      </c>
      <c r="F298" s="14"/>
      <c r="G298" s="220">
        <f aca="true" t="shared" si="34" ref="G298:I299">G299</f>
        <v>9938.86</v>
      </c>
      <c r="H298" s="303">
        <f t="shared" si="34"/>
        <v>9938.86</v>
      </c>
      <c r="I298" s="278">
        <f t="shared" si="34"/>
        <v>9938.86</v>
      </c>
    </row>
    <row r="299" spans="1:9" ht="12.75">
      <c r="A299" s="56" t="s">
        <v>109</v>
      </c>
      <c r="B299" s="63">
        <v>903</v>
      </c>
      <c r="C299" s="64" t="s">
        <v>68</v>
      </c>
      <c r="D299" s="64" t="s">
        <v>90</v>
      </c>
      <c r="E299" s="64" t="s">
        <v>48</v>
      </c>
      <c r="F299" s="65"/>
      <c r="G299" s="228">
        <f t="shared" si="34"/>
        <v>9938.86</v>
      </c>
      <c r="H299" s="304">
        <f t="shared" si="34"/>
        <v>9938.86</v>
      </c>
      <c r="I299" s="280">
        <f t="shared" si="34"/>
        <v>9938.86</v>
      </c>
    </row>
    <row r="300" spans="1:9" ht="12.75">
      <c r="A300" s="45" t="s">
        <v>130</v>
      </c>
      <c r="B300" s="46">
        <v>903</v>
      </c>
      <c r="C300" s="39" t="s">
        <v>68</v>
      </c>
      <c r="D300" s="39" t="s">
        <v>90</v>
      </c>
      <c r="E300" s="39" t="s">
        <v>48</v>
      </c>
      <c r="F300" s="47" t="s">
        <v>129</v>
      </c>
      <c r="G300" s="222">
        <v>9938.86</v>
      </c>
      <c r="H300" s="306">
        <v>9938.86</v>
      </c>
      <c r="I300" s="284">
        <v>9938.86</v>
      </c>
    </row>
    <row r="301" spans="1:9" ht="13.5">
      <c r="A301" s="54" t="s">
        <v>160</v>
      </c>
      <c r="B301" s="13">
        <v>903</v>
      </c>
      <c r="C301" s="12" t="s">
        <v>68</v>
      </c>
      <c r="D301" s="12" t="s">
        <v>90</v>
      </c>
      <c r="E301" s="12" t="s">
        <v>21</v>
      </c>
      <c r="F301" s="14"/>
      <c r="G301" s="220">
        <f>G302+G311</f>
        <v>10136.630000000001</v>
      </c>
      <c r="H301" s="303">
        <f>H302+H311</f>
        <v>12581.84</v>
      </c>
      <c r="I301" s="278">
        <f>I302+I311</f>
        <v>12936.18</v>
      </c>
    </row>
    <row r="302" spans="1:9" ht="15">
      <c r="A302" s="182" t="s">
        <v>253</v>
      </c>
      <c r="B302" s="138" t="s">
        <v>88</v>
      </c>
      <c r="C302" s="139" t="s">
        <v>68</v>
      </c>
      <c r="D302" s="139" t="s">
        <v>90</v>
      </c>
      <c r="E302" s="139" t="s">
        <v>49</v>
      </c>
      <c r="F302" s="176"/>
      <c r="G302" s="220">
        <f>G303+G305+G307+G309</f>
        <v>4526.63</v>
      </c>
      <c r="H302" s="303">
        <f>H303+H305+H307+H309</f>
        <v>6681.84</v>
      </c>
      <c r="I302" s="278">
        <f>I303+I305+I307+I309</f>
        <v>7086.18</v>
      </c>
    </row>
    <row r="303" spans="1:9" ht="14.25">
      <c r="A303" s="124" t="s">
        <v>254</v>
      </c>
      <c r="B303" s="155" t="s">
        <v>88</v>
      </c>
      <c r="C303" s="156" t="s">
        <v>68</v>
      </c>
      <c r="D303" s="156" t="s">
        <v>90</v>
      </c>
      <c r="E303" s="64" t="s">
        <v>255</v>
      </c>
      <c r="F303" s="157"/>
      <c r="G303" s="228">
        <f>G304</f>
        <v>703.64</v>
      </c>
      <c r="H303" s="304">
        <f>H304</f>
        <v>727.54</v>
      </c>
      <c r="I303" s="280">
        <f>I304</f>
        <v>748.1</v>
      </c>
    </row>
    <row r="304" spans="1:9" ht="15">
      <c r="A304" s="158" t="s">
        <v>130</v>
      </c>
      <c r="B304" s="159" t="s">
        <v>88</v>
      </c>
      <c r="C304" s="160" t="s">
        <v>68</v>
      </c>
      <c r="D304" s="160" t="s">
        <v>90</v>
      </c>
      <c r="E304" s="119" t="s">
        <v>256</v>
      </c>
      <c r="F304" s="161" t="s">
        <v>129</v>
      </c>
      <c r="G304" s="222">
        <v>703.64</v>
      </c>
      <c r="H304" s="306">
        <v>727.54</v>
      </c>
      <c r="I304" s="284">
        <v>748.1</v>
      </c>
    </row>
    <row r="305" spans="1:9" ht="14.25">
      <c r="A305" s="124" t="s">
        <v>257</v>
      </c>
      <c r="B305" s="155" t="s">
        <v>88</v>
      </c>
      <c r="C305" s="156" t="s">
        <v>68</v>
      </c>
      <c r="D305" s="156" t="s">
        <v>90</v>
      </c>
      <c r="E305" s="64" t="s">
        <v>258</v>
      </c>
      <c r="F305" s="157"/>
      <c r="G305" s="228">
        <f>G306</f>
        <v>3147.64</v>
      </c>
      <c r="H305" s="304">
        <f>H306</f>
        <v>5244.5</v>
      </c>
      <c r="I305" s="280">
        <f>I306</f>
        <v>5592.09</v>
      </c>
    </row>
    <row r="306" spans="1:9" ht="15">
      <c r="A306" s="158" t="s">
        <v>130</v>
      </c>
      <c r="B306" s="159" t="s">
        <v>88</v>
      </c>
      <c r="C306" s="160" t="s">
        <v>68</v>
      </c>
      <c r="D306" s="160" t="s">
        <v>90</v>
      </c>
      <c r="E306" s="119" t="s">
        <v>258</v>
      </c>
      <c r="F306" s="161" t="s">
        <v>129</v>
      </c>
      <c r="G306" s="222">
        <v>3147.64</v>
      </c>
      <c r="H306" s="306">
        <v>5244.5</v>
      </c>
      <c r="I306" s="284">
        <v>5592.09</v>
      </c>
    </row>
    <row r="307" spans="1:9" ht="15.75" customHeight="1">
      <c r="A307" s="167" t="s">
        <v>272</v>
      </c>
      <c r="B307" s="63" t="s">
        <v>88</v>
      </c>
      <c r="C307" s="64" t="s">
        <v>68</v>
      </c>
      <c r="D307" s="64" t="s">
        <v>90</v>
      </c>
      <c r="E307" s="64" t="s">
        <v>273</v>
      </c>
      <c r="F307" s="65"/>
      <c r="G307" s="228">
        <f>G308</f>
        <v>388.72</v>
      </c>
      <c r="H307" s="304">
        <f>H308</f>
        <v>408.55</v>
      </c>
      <c r="I307" s="280">
        <f>I308</f>
        <v>429.38</v>
      </c>
    </row>
    <row r="308" spans="1:9" ht="15">
      <c r="A308" s="158" t="s">
        <v>130</v>
      </c>
      <c r="B308" s="159" t="s">
        <v>274</v>
      </c>
      <c r="C308" s="160" t="s">
        <v>275</v>
      </c>
      <c r="D308" s="160" t="s">
        <v>90</v>
      </c>
      <c r="E308" s="119" t="s">
        <v>273</v>
      </c>
      <c r="F308" s="161" t="s">
        <v>129</v>
      </c>
      <c r="G308" s="222">
        <v>388.72</v>
      </c>
      <c r="H308" s="306">
        <v>408.55</v>
      </c>
      <c r="I308" s="284">
        <v>429.38</v>
      </c>
    </row>
    <row r="309" spans="1:9" ht="12.75">
      <c r="A309" s="166" t="s">
        <v>262</v>
      </c>
      <c r="B309" s="144" t="s">
        <v>88</v>
      </c>
      <c r="C309" s="152" t="s">
        <v>68</v>
      </c>
      <c r="D309" s="152" t="s">
        <v>90</v>
      </c>
      <c r="E309" s="152" t="s">
        <v>263</v>
      </c>
      <c r="F309" s="153"/>
      <c r="G309" s="228">
        <f>G310</f>
        <v>286.63</v>
      </c>
      <c r="H309" s="304">
        <f>H310</f>
        <v>301.25</v>
      </c>
      <c r="I309" s="280">
        <f>I310</f>
        <v>316.61</v>
      </c>
    </row>
    <row r="310" spans="1:9" ht="12.75">
      <c r="A310" s="165" t="s">
        <v>130</v>
      </c>
      <c r="B310" s="66" t="s">
        <v>88</v>
      </c>
      <c r="C310" s="42" t="s">
        <v>68</v>
      </c>
      <c r="D310" s="42" t="s">
        <v>90</v>
      </c>
      <c r="E310" s="42" t="s">
        <v>264</v>
      </c>
      <c r="F310" s="67" t="s">
        <v>129</v>
      </c>
      <c r="G310" s="222">
        <v>286.63</v>
      </c>
      <c r="H310" s="306">
        <v>301.25</v>
      </c>
      <c r="I310" s="284">
        <v>316.61</v>
      </c>
    </row>
    <row r="311" spans="1:9" ht="15" customHeight="1">
      <c r="A311" s="189" t="s">
        <v>288</v>
      </c>
      <c r="B311" s="190" t="s">
        <v>88</v>
      </c>
      <c r="C311" s="191" t="s">
        <v>68</v>
      </c>
      <c r="D311" s="191" t="s">
        <v>90</v>
      </c>
      <c r="E311" s="191" t="s">
        <v>52</v>
      </c>
      <c r="F311" s="192"/>
      <c r="G311" s="220">
        <f>G312+G314</f>
        <v>5610</v>
      </c>
      <c r="H311" s="303">
        <f>H312+H314</f>
        <v>5900</v>
      </c>
      <c r="I311" s="278">
        <f>I312+I314</f>
        <v>5850</v>
      </c>
    </row>
    <row r="312" spans="1:9" ht="15.75" customHeight="1">
      <c r="A312" s="124" t="s">
        <v>374</v>
      </c>
      <c r="B312" s="63" t="s">
        <v>88</v>
      </c>
      <c r="C312" s="64" t="s">
        <v>68</v>
      </c>
      <c r="D312" s="64" t="s">
        <v>90</v>
      </c>
      <c r="E312" s="64" t="s">
        <v>300</v>
      </c>
      <c r="F312" s="65"/>
      <c r="G312" s="228">
        <f>G313</f>
        <v>2301</v>
      </c>
      <c r="H312" s="304">
        <f>H313</f>
        <v>2591</v>
      </c>
      <c r="I312" s="280">
        <f>I313</f>
        <v>2541</v>
      </c>
    </row>
    <row r="313" spans="1:9" ht="12.75">
      <c r="A313" s="165" t="s">
        <v>130</v>
      </c>
      <c r="B313" s="46" t="s">
        <v>88</v>
      </c>
      <c r="C313" s="39" t="s">
        <v>275</v>
      </c>
      <c r="D313" s="39" t="s">
        <v>90</v>
      </c>
      <c r="E313" s="39" t="s">
        <v>300</v>
      </c>
      <c r="F313" s="47" t="s">
        <v>129</v>
      </c>
      <c r="G313" s="222">
        <v>2301</v>
      </c>
      <c r="H313" s="306">
        <v>2591</v>
      </c>
      <c r="I313" s="284">
        <v>2541</v>
      </c>
    </row>
    <row r="314" spans="1:9" ht="17.25" customHeight="1">
      <c r="A314" s="124" t="s">
        <v>375</v>
      </c>
      <c r="B314" s="63" t="s">
        <v>88</v>
      </c>
      <c r="C314" s="64" t="s">
        <v>68</v>
      </c>
      <c r="D314" s="64" t="s">
        <v>90</v>
      </c>
      <c r="E314" s="64" t="s">
        <v>301</v>
      </c>
      <c r="F314" s="65"/>
      <c r="G314" s="228">
        <f>G315</f>
        <v>3309</v>
      </c>
      <c r="H314" s="304">
        <f>H315</f>
        <v>3309</v>
      </c>
      <c r="I314" s="280">
        <f>I315</f>
        <v>3309</v>
      </c>
    </row>
    <row r="315" spans="1:9" ht="13.5" thickBot="1">
      <c r="A315" s="165" t="s">
        <v>130</v>
      </c>
      <c r="B315" s="46" t="s">
        <v>88</v>
      </c>
      <c r="C315" s="39" t="s">
        <v>68</v>
      </c>
      <c r="D315" s="39" t="s">
        <v>90</v>
      </c>
      <c r="E315" s="39" t="s">
        <v>302</v>
      </c>
      <c r="F315" s="47" t="s">
        <v>129</v>
      </c>
      <c r="G315" s="222">
        <v>3309</v>
      </c>
      <c r="H315" s="306">
        <v>3309</v>
      </c>
      <c r="I315" s="284">
        <v>3309</v>
      </c>
    </row>
    <row r="316" spans="1:9" ht="16.5" thickBot="1">
      <c r="A316" s="83" t="s">
        <v>139</v>
      </c>
      <c r="B316" s="94" t="s">
        <v>88</v>
      </c>
      <c r="C316" s="85" t="s">
        <v>83</v>
      </c>
      <c r="D316" s="85" t="s">
        <v>65</v>
      </c>
      <c r="E316" s="85"/>
      <c r="F316" s="95"/>
      <c r="G316" s="214">
        <f>G317+G324</f>
        <v>6473.7</v>
      </c>
      <c r="H316" s="301">
        <f>H317+H324</f>
        <v>6473.7</v>
      </c>
      <c r="I316" s="274">
        <f>I317+I324</f>
        <v>6486.7</v>
      </c>
    </row>
    <row r="317" spans="1:9" ht="14.25">
      <c r="A317" s="195" t="s">
        <v>28</v>
      </c>
      <c r="B317" s="171" t="s">
        <v>88</v>
      </c>
      <c r="C317" s="172" t="s">
        <v>83</v>
      </c>
      <c r="D317" s="172" t="s">
        <v>70</v>
      </c>
      <c r="E317" s="172"/>
      <c r="F317" s="173"/>
      <c r="G317" s="233">
        <f>G318</f>
        <v>5186.7</v>
      </c>
      <c r="H317" s="322">
        <f aca="true" t="shared" si="35" ref="H317:I320">H318</f>
        <v>5186.7</v>
      </c>
      <c r="I317" s="323">
        <f t="shared" si="35"/>
        <v>5186.7</v>
      </c>
    </row>
    <row r="318" spans="1:9" ht="27">
      <c r="A318" s="196" t="s">
        <v>320</v>
      </c>
      <c r="B318" s="13" t="s">
        <v>76</v>
      </c>
      <c r="C318" s="12" t="s">
        <v>83</v>
      </c>
      <c r="D318" s="12" t="s">
        <v>70</v>
      </c>
      <c r="E318" s="12" t="s">
        <v>321</v>
      </c>
      <c r="F318" s="14"/>
      <c r="G318" s="220">
        <f>G319</f>
        <v>5186.7</v>
      </c>
      <c r="H318" s="303">
        <f t="shared" si="35"/>
        <v>5186.7</v>
      </c>
      <c r="I318" s="278">
        <f t="shared" si="35"/>
        <v>5186.7</v>
      </c>
    </row>
    <row r="319" spans="1:9" ht="13.5">
      <c r="A319" s="147" t="s">
        <v>330</v>
      </c>
      <c r="B319" s="8" t="s">
        <v>88</v>
      </c>
      <c r="C319" s="9" t="s">
        <v>83</v>
      </c>
      <c r="D319" s="9" t="s">
        <v>70</v>
      </c>
      <c r="E319" s="9" t="s">
        <v>331</v>
      </c>
      <c r="F319" s="10"/>
      <c r="G319" s="219">
        <f>G320</f>
        <v>5186.7</v>
      </c>
      <c r="H319" s="312">
        <f t="shared" si="35"/>
        <v>5186.7</v>
      </c>
      <c r="I319" s="313">
        <f t="shared" si="35"/>
        <v>5186.7</v>
      </c>
    </row>
    <row r="320" spans="1:9" ht="40.5">
      <c r="A320" s="199" t="s">
        <v>332</v>
      </c>
      <c r="B320" s="13" t="s">
        <v>88</v>
      </c>
      <c r="C320" s="12" t="s">
        <v>83</v>
      </c>
      <c r="D320" s="12" t="s">
        <v>70</v>
      </c>
      <c r="E320" s="12" t="s">
        <v>333</v>
      </c>
      <c r="F320" s="14"/>
      <c r="G320" s="220">
        <f>G321</f>
        <v>5186.7</v>
      </c>
      <c r="H320" s="303">
        <f t="shared" si="35"/>
        <v>5186.7</v>
      </c>
      <c r="I320" s="278">
        <f t="shared" si="35"/>
        <v>5186.7</v>
      </c>
    </row>
    <row r="321" spans="1:9" ht="25.5">
      <c r="A321" s="167" t="s">
        <v>334</v>
      </c>
      <c r="B321" s="63" t="s">
        <v>88</v>
      </c>
      <c r="C321" s="64" t="s">
        <v>83</v>
      </c>
      <c r="D321" s="64" t="s">
        <v>70</v>
      </c>
      <c r="E321" s="64" t="s">
        <v>335</v>
      </c>
      <c r="F321" s="65"/>
      <c r="G321" s="228">
        <f>G322+G323</f>
        <v>5186.7</v>
      </c>
      <c r="H321" s="304">
        <f>H322+H323</f>
        <v>5186.7</v>
      </c>
      <c r="I321" s="280">
        <f>I322+I323</f>
        <v>5186.7</v>
      </c>
    </row>
    <row r="322" spans="1:9" ht="13.5" thickBot="1">
      <c r="A322" s="128" t="s">
        <v>146</v>
      </c>
      <c r="B322" s="46" t="s">
        <v>88</v>
      </c>
      <c r="C322" s="39" t="s">
        <v>83</v>
      </c>
      <c r="D322" s="39" t="s">
        <v>70</v>
      </c>
      <c r="E322" s="39" t="s">
        <v>335</v>
      </c>
      <c r="F322" s="47" t="s">
        <v>129</v>
      </c>
      <c r="G322" s="222">
        <v>5186.7</v>
      </c>
      <c r="H322" s="306">
        <v>5186.7</v>
      </c>
      <c r="I322" s="284">
        <v>5186.7</v>
      </c>
    </row>
    <row r="323" spans="1:9" ht="13.5" hidden="1" thickBot="1">
      <c r="A323" s="117" t="s">
        <v>147</v>
      </c>
      <c r="B323" s="46" t="s">
        <v>88</v>
      </c>
      <c r="C323" s="39" t="s">
        <v>83</v>
      </c>
      <c r="D323" s="39" t="s">
        <v>70</v>
      </c>
      <c r="E323" s="39" t="s">
        <v>336</v>
      </c>
      <c r="F323" s="47" t="s">
        <v>129</v>
      </c>
      <c r="G323" s="232"/>
      <c r="H323" s="305"/>
      <c r="I323" s="290"/>
    </row>
    <row r="324" spans="1:9" ht="14.25">
      <c r="A324" s="100" t="s">
        <v>29</v>
      </c>
      <c r="B324" s="60">
        <v>903</v>
      </c>
      <c r="C324" s="61">
        <v>10</v>
      </c>
      <c r="D324" s="61" t="s">
        <v>67</v>
      </c>
      <c r="E324" s="61"/>
      <c r="F324" s="62"/>
      <c r="G324" s="218">
        <f>G325</f>
        <v>1287</v>
      </c>
      <c r="H324" s="302">
        <f>H325</f>
        <v>1287</v>
      </c>
      <c r="I324" s="288">
        <f>I325</f>
        <v>1300</v>
      </c>
    </row>
    <row r="325" spans="1:9" ht="13.5">
      <c r="A325" s="28" t="s">
        <v>160</v>
      </c>
      <c r="B325" s="13" t="s">
        <v>88</v>
      </c>
      <c r="C325" s="12">
        <v>10</v>
      </c>
      <c r="D325" s="12" t="s">
        <v>67</v>
      </c>
      <c r="E325" s="12" t="s">
        <v>21</v>
      </c>
      <c r="F325" s="14"/>
      <c r="G325" s="220">
        <f>G330+G333</f>
        <v>1287</v>
      </c>
      <c r="H325" s="303">
        <f>H330+H333</f>
        <v>1287</v>
      </c>
      <c r="I325" s="278">
        <f>I330+I333</f>
        <v>1300</v>
      </c>
    </row>
    <row r="326" spans="1:9" ht="27" hidden="1">
      <c r="A326" s="51" t="s">
        <v>55</v>
      </c>
      <c r="B326" s="13" t="s">
        <v>88</v>
      </c>
      <c r="C326" s="12">
        <v>10</v>
      </c>
      <c r="D326" s="12" t="s">
        <v>67</v>
      </c>
      <c r="E326" s="12" t="s">
        <v>56</v>
      </c>
      <c r="F326" s="14"/>
      <c r="G326" s="220">
        <f>G327</f>
        <v>0</v>
      </c>
      <c r="H326" s="303">
        <f>H327</f>
        <v>1</v>
      </c>
      <c r="I326" s="278">
        <f>I327</f>
        <v>2</v>
      </c>
    </row>
    <row r="327" spans="1:9" ht="13.5" hidden="1">
      <c r="A327" s="51" t="s">
        <v>10</v>
      </c>
      <c r="B327" s="13">
        <v>903</v>
      </c>
      <c r="C327" s="12">
        <v>10</v>
      </c>
      <c r="D327" s="12" t="s">
        <v>67</v>
      </c>
      <c r="E327" s="12" t="s">
        <v>56</v>
      </c>
      <c r="F327" s="14"/>
      <c r="G327" s="220">
        <v>0</v>
      </c>
      <c r="H327" s="303">
        <v>1</v>
      </c>
      <c r="I327" s="278">
        <v>2</v>
      </c>
    </row>
    <row r="328" spans="1:9" ht="13.5" hidden="1">
      <c r="A328" s="51" t="s">
        <v>57</v>
      </c>
      <c r="B328" s="13">
        <v>903</v>
      </c>
      <c r="C328" s="12">
        <v>10</v>
      </c>
      <c r="D328" s="12" t="s">
        <v>67</v>
      </c>
      <c r="E328" s="12" t="s">
        <v>58</v>
      </c>
      <c r="F328" s="14"/>
      <c r="G328" s="220">
        <f>G329</f>
        <v>0</v>
      </c>
      <c r="H328" s="303">
        <f>H329</f>
        <v>1</v>
      </c>
      <c r="I328" s="278">
        <f>I329</f>
        <v>2</v>
      </c>
    </row>
    <row r="329" spans="1:9" ht="13.5" hidden="1">
      <c r="A329" s="203" t="s">
        <v>10</v>
      </c>
      <c r="B329" s="13">
        <v>903</v>
      </c>
      <c r="C329" s="12">
        <v>10</v>
      </c>
      <c r="D329" s="12" t="s">
        <v>67</v>
      </c>
      <c r="E329" s="12" t="s">
        <v>58</v>
      </c>
      <c r="F329" s="14"/>
      <c r="G329" s="220">
        <v>0</v>
      </c>
      <c r="H329" s="303">
        <v>1</v>
      </c>
      <c r="I329" s="278">
        <v>2</v>
      </c>
    </row>
    <row r="330" spans="1:9" ht="13.5">
      <c r="A330" s="204" t="s">
        <v>341</v>
      </c>
      <c r="B330" s="138" t="s">
        <v>66</v>
      </c>
      <c r="C330" s="139" t="s">
        <v>83</v>
      </c>
      <c r="D330" s="139" t="s">
        <v>67</v>
      </c>
      <c r="E330" s="139" t="s">
        <v>50</v>
      </c>
      <c r="F330" s="141"/>
      <c r="G330" s="220">
        <f aca="true" t="shared" si="36" ref="G330:I331">G331</f>
        <v>1044</v>
      </c>
      <c r="H330" s="303">
        <f t="shared" si="36"/>
        <v>1044</v>
      </c>
      <c r="I330" s="278">
        <f t="shared" si="36"/>
        <v>1044</v>
      </c>
    </row>
    <row r="331" spans="1:9" ht="25.5">
      <c r="A331" s="124" t="s">
        <v>347</v>
      </c>
      <c r="B331" s="63" t="s">
        <v>66</v>
      </c>
      <c r="C331" s="64" t="s">
        <v>83</v>
      </c>
      <c r="D331" s="64" t="s">
        <v>67</v>
      </c>
      <c r="E331" s="64" t="s">
        <v>348</v>
      </c>
      <c r="F331" s="65"/>
      <c r="G331" s="228">
        <f t="shared" si="36"/>
        <v>1044</v>
      </c>
      <c r="H331" s="304">
        <f t="shared" si="36"/>
        <v>1044</v>
      </c>
      <c r="I331" s="280">
        <f t="shared" si="36"/>
        <v>1044</v>
      </c>
    </row>
    <row r="332" spans="1:9" ht="12.75">
      <c r="A332" s="133" t="s">
        <v>128</v>
      </c>
      <c r="B332" s="46" t="s">
        <v>88</v>
      </c>
      <c r="C332" s="39" t="s">
        <v>83</v>
      </c>
      <c r="D332" s="39" t="s">
        <v>67</v>
      </c>
      <c r="E332" s="39" t="s">
        <v>348</v>
      </c>
      <c r="F332" s="47" t="s">
        <v>127</v>
      </c>
      <c r="G332" s="222">
        <v>1044</v>
      </c>
      <c r="H332" s="306">
        <v>1044</v>
      </c>
      <c r="I332" s="284">
        <v>1044</v>
      </c>
    </row>
    <row r="333" spans="1:9" ht="27">
      <c r="A333" s="202" t="s">
        <v>345</v>
      </c>
      <c r="B333" s="13" t="s">
        <v>66</v>
      </c>
      <c r="C333" s="12" t="s">
        <v>83</v>
      </c>
      <c r="D333" s="12" t="s">
        <v>67</v>
      </c>
      <c r="E333" s="12" t="s">
        <v>346</v>
      </c>
      <c r="F333" s="14"/>
      <c r="G333" s="219">
        <f>G334</f>
        <v>243</v>
      </c>
      <c r="H333" s="312">
        <f>H334</f>
        <v>243</v>
      </c>
      <c r="I333" s="313">
        <f>I334</f>
        <v>256</v>
      </c>
    </row>
    <row r="334" spans="1:9" ht="13.5" thickBot="1">
      <c r="A334" s="128" t="s">
        <v>130</v>
      </c>
      <c r="B334" s="46" t="s">
        <v>88</v>
      </c>
      <c r="C334" s="39" t="s">
        <v>83</v>
      </c>
      <c r="D334" s="39" t="s">
        <v>67</v>
      </c>
      <c r="E334" s="39" t="s">
        <v>346</v>
      </c>
      <c r="F334" s="47" t="s">
        <v>129</v>
      </c>
      <c r="G334" s="232">
        <v>243</v>
      </c>
      <c r="H334" s="305">
        <v>243</v>
      </c>
      <c r="I334" s="290">
        <v>256</v>
      </c>
    </row>
    <row r="335" spans="1:9" ht="16.5" thickBot="1">
      <c r="A335" s="83" t="s">
        <v>148</v>
      </c>
      <c r="B335" s="94" t="s">
        <v>88</v>
      </c>
      <c r="C335" s="85" t="s">
        <v>86</v>
      </c>
      <c r="D335" s="85" t="s">
        <v>65</v>
      </c>
      <c r="E335" s="85"/>
      <c r="F335" s="95"/>
      <c r="G335" s="214">
        <f aca="true" t="shared" si="37" ref="G335:I338">G336</f>
        <v>410.8</v>
      </c>
      <c r="H335" s="301">
        <f t="shared" si="37"/>
        <v>449</v>
      </c>
      <c r="I335" s="274">
        <f t="shared" si="37"/>
        <v>486.4</v>
      </c>
    </row>
    <row r="336" spans="1:9" ht="14.25">
      <c r="A336" s="59" t="s">
        <v>149</v>
      </c>
      <c r="B336" s="103" t="s">
        <v>88</v>
      </c>
      <c r="C336" s="88" t="s">
        <v>86</v>
      </c>
      <c r="D336" s="88" t="s">
        <v>64</v>
      </c>
      <c r="E336" s="88"/>
      <c r="F336" s="102"/>
      <c r="G336" s="229">
        <f t="shared" si="37"/>
        <v>410.8</v>
      </c>
      <c r="H336" s="319">
        <f t="shared" si="37"/>
        <v>449</v>
      </c>
      <c r="I336" s="276">
        <f t="shared" si="37"/>
        <v>486.4</v>
      </c>
    </row>
    <row r="337" spans="1:9" ht="13.5">
      <c r="A337" s="54" t="s">
        <v>160</v>
      </c>
      <c r="B337" s="13" t="s">
        <v>88</v>
      </c>
      <c r="C337" s="12" t="s">
        <v>86</v>
      </c>
      <c r="D337" s="12" t="s">
        <v>64</v>
      </c>
      <c r="E337" s="12" t="s">
        <v>21</v>
      </c>
      <c r="F337" s="14"/>
      <c r="G337" s="220">
        <f t="shared" si="37"/>
        <v>410.8</v>
      </c>
      <c r="H337" s="303">
        <f t="shared" si="37"/>
        <v>449</v>
      </c>
      <c r="I337" s="278">
        <f t="shared" si="37"/>
        <v>486.4</v>
      </c>
    </row>
    <row r="338" spans="1:9" ht="12.75">
      <c r="A338" s="205" t="s">
        <v>351</v>
      </c>
      <c r="B338" s="130" t="s">
        <v>88</v>
      </c>
      <c r="C338" s="131" t="s">
        <v>86</v>
      </c>
      <c r="D338" s="131" t="s">
        <v>64</v>
      </c>
      <c r="E338" s="131" t="s">
        <v>352</v>
      </c>
      <c r="F338" s="132"/>
      <c r="G338" s="228">
        <f t="shared" si="37"/>
        <v>410.8</v>
      </c>
      <c r="H338" s="304">
        <f t="shared" si="37"/>
        <v>449</v>
      </c>
      <c r="I338" s="280">
        <f t="shared" si="37"/>
        <v>486.4</v>
      </c>
    </row>
    <row r="339" spans="1:9" ht="13.5" thickBot="1">
      <c r="A339" s="117" t="s">
        <v>130</v>
      </c>
      <c r="B339" s="15" t="s">
        <v>88</v>
      </c>
      <c r="C339" s="16" t="s">
        <v>86</v>
      </c>
      <c r="D339" s="16" t="s">
        <v>64</v>
      </c>
      <c r="E339" s="16" t="s">
        <v>352</v>
      </c>
      <c r="F339" s="17" t="s">
        <v>129</v>
      </c>
      <c r="G339" s="222">
        <v>410.8</v>
      </c>
      <c r="H339" s="306">
        <v>449</v>
      </c>
      <c r="I339" s="284">
        <v>486.4</v>
      </c>
    </row>
    <row r="340" spans="1:9" ht="16.5" thickBot="1">
      <c r="A340" s="58" t="s">
        <v>18</v>
      </c>
      <c r="B340" s="346"/>
      <c r="C340" s="347"/>
      <c r="D340" s="347"/>
      <c r="E340" s="347"/>
      <c r="F340" s="348"/>
      <c r="G340" s="214">
        <f>G209+G230+G316+G335+G224+G203+G218</f>
        <v>597653.5399999999</v>
      </c>
      <c r="H340" s="301">
        <f>H209+H230+H316+H335+H224+H203+H218</f>
        <v>634239.6900000001</v>
      </c>
      <c r="I340" s="274">
        <f>I209+I230+I316+I335+I224+I203+I218</f>
        <v>671116.5800000001</v>
      </c>
    </row>
    <row r="341" spans="1:9" ht="16.5" customHeight="1" thickBot="1">
      <c r="A341" s="341" t="s">
        <v>141</v>
      </c>
      <c r="B341" s="342"/>
      <c r="C341" s="342"/>
      <c r="D341" s="342"/>
      <c r="E341" s="342"/>
      <c r="F341" s="342"/>
      <c r="G341" s="342"/>
      <c r="H341" s="342"/>
      <c r="I341" s="343"/>
    </row>
    <row r="342" spans="1:9" ht="16.5" thickBot="1">
      <c r="A342" s="150" t="s">
        <v>134</v>
      </c>
      <c r="B342" s="151" t="s">
        <v>91</v>
      </c>
      <c r="C342" s="85" t="s">
        <v>69</v>
      </c>
      <c r="D342" s="85" t="s">
        <v>65</v>
      </c>
      <c r="E342" s="85"/>
      <c r="F342" s="95"/>
      <c r="G342" s="214">
        <f aca="true" t="shared" si="38" ref="G342:I346">G343</f>
        <v>350</v>
      </c>
      <c r="H342" s="301">
        <f t="shared" si="38"/>
        <v>350</v>
      </c>
      <c r="I342" s="274">
        <f t="shared" si="38"/>
        <v>350</v>
      </c>
    </row>
    <row r="343" spans="1:9" ht="14.25">
      <c r="A343" s="148" t="s">
        <v>22</v>
      </c>
      <c r="B343" s="149" t="s">
        <v>91</v>
      </c>
      <c r="C343" s="61" t="s">
        <v>69</v>
      </c>
      <c r="D343" s="61" t="s">
        <v>78</v>
      </c>
      <c r="E343" s="61"/>
      <c r="F343" s="62"/>
      <c r="G343" s="218">
        <f t="shared" si="38"/>
        <v>350</v>
      </c>
      <c r="H343" s="302">
        <f t="shared" si="38"/>
        <v>350</v>
      </c>
      <c r="I343" s="288">
        <f t="shared" si="38"/>
        <v>350</v>
      </c>
    </row>
    <row r="344" spans="1:9" ht="13.5">
      <c r="A344" s="147" t="s">
        <v>160</v>
      </c>
      <c r="B344" s="8" t="s">
        <v>91</v>
      </c>
      <c r="C344" s="9" t="s">
        <v>69</v>
      </c>
      <c r="D344" s="9" t="s">
        <v>78</v>
      </c>
      <c r="E344" s="9" t="s">
        <v>217</v>
      </c>
      <c r="F344" s="10"/>
      <c r="G344" s="219">
        <f t="shared" si="38"/>
        <v>350</v>
      </c>
      <c r="H344" s="312">
        <f t="shared" si="38"/>
        <v>350</v>
      </c>
      <c r="I344" s="313">
        <f t="shared" si="38"/>
        <v>350</v>
      </c>
    </row>
    <row r="345" spans="1:9" ht="13.5">
      <c r="A345" s="147" t="s">
        <v>218</v>
      </c>
      <c r="B345" s="8" t="s">
        <v>91</v>
      </c>
      <c r="C345" s="9" t="s">
        <v>69</v>
      </c>
      <c r="D345" s="9" t="s">
        <v>78</v>
      </c>
      <c r="E345" s="9" t="s">
        <v>54</v>
      </c>
      <c r="F345" s="10"/>
      <c r="G345" s="219">
        <f t="shared" si="38"/>
        <v>350</v>
      </c>
      <c r="H345" s="312">
        <f t="shared" si="38"/>
        <v>350</v>
      </c>
      <c r="I345" s="313">
        <f t="shared" si="38"/>
        <v>350</v>
      </c>
    </row>
    <row r="346" spans="1:9" ht="12.75">
      <c r="A346" s="124" t="s">
        <v>233</v>
      </c>
      <c r="B346" s="63" t="s">
        <v>91</v>
      </c>
      <c r="C346" s="64" t="s">
        <v>69</v>
      </c>
      <c r="D346" s="64" t="s">
        <v>78</v>
      </c>
      <c r="E346" s="64" t="s">
        <v>232</v>
      </c>
      <c r="F346" s="47"/>
      <c r="G346" s="228">
        <f t="shared" si="38"/>
        <v>350</v>
      </c>
      <c r="H346" s="304">
        <f t="shared" si="38"/>
        <v>350</v>
      </c>
      <c r="I346" s="280">
        <f t="shared" si="38"/>
        <v>350</v>
      </c>
    </row>
    <row r="347" spans="1:9" ht="13.5" thickBot="1">
      <c r="A347" s="48" t="s">
        <v>130</v>
      </c>
      <c r="B347" s="144" t="s">
        <v>91</v>
      </c>
      <c r="C347" s="42" t="s">
        <v>69</v>
      </c>
      <c r="D347" s="42" t="s">
        <v>78</v>
      </c>
      <c r="E347" s="42" t="s">
        <v>232</v>
      </c>
      <c r="F347" s="67" t="s">
        <v>129</v>
      </c>
      <c r="G347" s="236">
        <v>350</v>
      </c>
      <c r="H347" s="327">
        <v>350</v>
      </c>
      <c r="I347" s="328">
        <v>350</v>
      </c>
    </row>
    <row r="348" spans="1:9" ht="16.5" thickBot="1">
      <c r="A348" s="83" t="s">
        <v>135</v>
      </c>
      <c r="B348" s="94" t="s">
        <v>91</v>
      </c>
      <c r="C348" s="85" t="s">
        <v>75</v>
      </c>
      <c r="D348" s="85" t="s">
        <v>65</v>
      </c>
      <c r="E348" s="85"/>
      <c r="F348" s="95"/>
      <c r="G348" s="214">
        <f>G349</f>
        <v>7934</v>
      </c>
      <c r="H348" s="301">
        <f aca="true" t="shared" si="39" ref="H348:I352">H349</f>
        <v>7934</v>
      </c>
      <c r="I348" s="274">
        <f t="shared" si="39"/>
        <v>7934</v>
      </c>
    </row>
    <row r="349" spans="1:9" ht="14.25">
      <c r="A349" s="100" t="s">
        <v>24</v>
      </c>
      <c r="B349" s="60" t="s">
        <v>91</v>
      </c>
      <c r="C349" s="61" t="s">
        <v>75</v>
      </c>
      <c r="D349" s="61" t="s">
        <v>71</v>
      </c>
      <c r="E349" s="61"/>
      <c r="F349" s="62"/>
      <c r="G349" s="218">
        <f>G350</f>
        <v>7934</v>
      </c>
      <c r="H349" s="302">
        <f t="shared" si="39"/>
        <v>7934</v>
      </c>
      <c r="I349" s="288">
        <f t="shared" si="39"/>
        <v>7934</v>
      </c>
    </row>
    <row r="350" spans="1:9" ht="13.5">
      <c r="A350" s="147" t="s">
        <v>160</v>
      </c>
      <c r="B350" s="8" t="s">
        <v>91</v>
      </c>
      <c r="C350" s="9" t="s">
        <v>75</v>
      </c>
      <c r="D350" s="9" t="s">
        <v>71</v>
      </c>
      <c r="E350" s="9" t="s">
        <v>21</v>
      </c>
      <c r="F350" s="10"/>
      <c r="G350" s="220">
        <f>G351</f>
        <v>7934</v>
      </c>
      <c r="H350" s="303">
        <f t="shared" si="39"/>
        <v>7934</v>
      </c>
      <c r="I350" s="278">
        <f t="shared" si="39"/>
        <v>7934</v>
      </c>
    </row>
    <row r="351" spans="1:9" ht="18" customHeight="1">
      <c r="A351" s="126" t="s">
        <v>234</v>
      </c>
      <c r="B351" s="13" t="s">
        <v>91</v>
      </c>
      <c r="C351" s="12" t="s">
        <v>75</v>
      </c>
      <c r="D351" s="12" t="s">
        <v>71</v>
      </c>
      <c r="E351" s="12" t="s">
        <v>26</v>
      </c>
      <c r="F351" s="14"/>
      <c r="G351" s="220">
        <f>G352</f>
        <v>7934</v>
      </c>
      <c r="H351" s="303">
        <f t="shared" si="39"/>
        <v>7934</v>
      </c>
      <c r="I351" s="278">
        <f t="shared" si="39"/>
        <v>7934</v>
      </c>
    </row>
    <row r="352" spans="1:9" ht="15.75" customHeight="1">
      <c r="A352" s="124" t="s">
        <v>239</v>
      </c>
      <c r="B352" s="144" t="s">
        <v>91</v>
      </c>
      <c r="C352" s="152" t="s">
        <v>75</v>
      </c>
      <c r="D352" s="152" t="s">
        <v>71</v>
      </c>
      <c r="E352" s="152" t="s">
        <v>240</v>
      </c>
      <c r="F352" s="153"/>
      <c r="G352" s="228">
        <f>G353</f>
        <v>7934</v>
      </c>
      <c r="H352" s="304">
        <f t="shared" si="39"/>
        <v>7934</v>
      </c>
      <c r="I352" s="280">
        <f t="shared" si="39"/>
        <v>7934</v>
      </c>
    </row>
    <row r="353" spans="1:9" ht="13.5" thickBot="1">
      <c r="A353" s="154" t="s">
        <v>130</v>
      </c>
      <c r="B353" s="46" t="s">
        <v>91</v>
      </c>
      <c r="C353" s="39" t="s">
        <v>75</v>
      </c>
      <c r="D353" s="39" t="s">
        <v>71</v>
      </c>
      <c r="E353" s="39" t="s">
        <v>241</v>
      </c>
      <c r="F353" s="47" t="s">
        <v>129</v>
      </c>
      <c r="G353" s="222">
        <v>7934</v>
      </c>
      <c r="H353" s="306">
        <v>7934</v>
      </c>
      <c r="I353" s="284">
        <v>7934</v>
      </c>
    </row>
    <row r="354" spans="1:9" ht="16.5" thickBot="1">
      <c r="A354" s="83" t="s">
        <v>137</v>
      </c>
      <c r="B354" s="94" t="s">
        <v>91</v>
      </c>
      <c r="C354" s="85" t="s">
        <v>68</v>
      </c>
      <c r="D354" s="85" t="s">
        <v>65</v>
      </c>
      <c r="E354" s="85"/>
      <c r="F354" s="95"/>
      <c r="G354" s="214">
        <f>G355+G371</f>
        <v>21465.2</v>
      </c>
      <c r="H354" s="301">
        <f>H355+H371</f>
        <v>23302.3</v>
      </c>
      <c r="I354" s="274">
        <f>I355+I371</f>
        <v>26446.47</v>
      </c>
    </row>
    <row r="355" spans="1:9" ht="14.25">
      <c r="A355" s="100" t="s">
        <v>38</v>
      </c>
      <c r="B355" s="60" t="s">
        <v>91</v>
      </c>
      <c r="C355" s="61" t="s">
        <v>68</v>
      </c>
      <c r="D355" s="61" t="s">
        <v>71</v>
      </c>
      <c r="E355" s="61"/>
      <c r="F355" s="62"/>
      <c r="G355" s="218">
        <f>G356+G359</f>
        <v>20854.2</v>
      </c>
      <c r="H355" s="302">
        <f>H356+H359</f>
        <v>22678.3</v>
      </c>
      <c r="I355" s="288">
        <f>I356+I359</f>
        <v>25805.47</v>
      </c>
    </row>
    <row r="356" spans="1:9" ht="13.5">
      <c r="A356" s="51" t="s">
        <v>59</v>
      </c>
      <c r="B356" s="13" t="s">
        <v>91</v>
      </c>
      <c r="C356" s="12" t="s">
        <v>68</v>
      </c>
      <c r="D356" s="12" t="s">
        <v>71</v>
      </c>
      <c r="E356" s="12" t="s">
        <v>43</v>
      </c>
      <c r="F356" s="14"/>
      <c r="G356" s="220">
        <f aca="true" t="shared" si="40" ref="G356:I357">G357</f>
        <v>24</v>
      </c>
      <c r="H356" s="303">
        <f t="shared" si="40"/>
        <v>24</v>
      </c>
      <c r="I356" s="278">
        <f t="shared" si="40"/>
        <v>24</v>
      </c>
    </row>
    <row r="357" spans="1:9" ht="12.75">
      <c r="A357" s="56" t="s">
        <v>109</v>
      </c>
      <c r="B357" s="63" t="s">
        <v>91</v>
      </c>
      <c r="C357" s="64" t="s">
        <v>68</v>
      </c>
      <c r="D357" s="64" t="s">
        <v>71</v>
      </c>
      <c r="E357" s="64" t="s">
        <v>44</v>
      </c>
      <c r="F357" s="65"/>
      <c r="G357" s="228">
        <f t="shared" si="40"/>
        <v>24</v>
      </c>
      <c r="H357" s="304">
        <f t="shared" si="40"/>
        <v>24</v>
      </c>
      <c r="I357" s="280">
        <f t="shared" si="40"/>
        <v>24</v>
      </c>
    </row>
    <row r="358" spans="1:9" ht="12.75">
      <c r="A358" s="31" t="s">
        <v>130</v>
      </c>
      <c r="B358" s="46" t="s">
        <v>91</v>
      </c>
      <c r="C358" s="39" t="s">
        <v>68</v>
      </c>
      <c r="D358" s="39" t="s">
        <v>71</v>
      </c>
      <c r="E358" s="39" t="s">
        <v>44</v>
      </c>
      <c r="F358" s="47" t="s">
        <v>129</v>
      </c>
      <c r="G358" s="222">
        <v>24</v>
      </c>
      <c r="H358" s="306">
        <v>24</v>
      </c>
      <c r="I358" s="284">
        <v>24</v>
      </c>
    </row>
    <row r="359" spans="1:9" ht="13.5">
      <c r="A359" s="54" t="s">
        <v>282</v>
      </c>
      <c r="B359" s="8" t="s">
        <v>91</v>
      </c>
      <c r="C359" s="9" t="s">
        <v>68</v>
      </c>
      <c r="D359" s="9" t="s">
        <v>71</v>
      </c>
      <c r="E359" s="9" t="s">
        <v>21</v>
      </c>
      <c r="F359" s="10"/>
      <c r="G359" s="219">
        <f>G360+G363+G368</f>
        <v>20830.2</v>
      </c>
      <c r="H359" s="312">
        <f>H360+H363+H368</f>
        <v>22654.3</v>
      </c>
      <c r="I359" s="313">
        <f>I360+I363+I368</f>
        <v>25781.47</v>
      </c>
    </row>
    <row r="360" spans="1:9" ht="13.5">
      <c r="A360" s="44" t="s">
        <v>253</v>
      </c>
      <c r="B360" s="8" t="s">
        <v>91</v>
      </c>
      <c r="C360" s="9" t="s">
        <v>68</v>
      </c>
      <c r="D360" s="9" t="s">
        <v>71</v>
      </c>
      <c r="E360" s="9" t="s">
        <v>49</v>
      </c>
      <c r="F360" s="10"/>
      <c r="G360" s="219">
        <f aca="true" t="shared" si="41" ref="G360:I361">G361</f>
        <v>100</v>
      </c>
      <c r="H360" s="312">
        <f t="shared" si="41"/>
        <v>105.1</v>
      </c>
      <c r="I360" s="313">
        <f t="shared" si="41"/>
        <v>110.47</v>
      </c>
    </row>
    <row r="361" spans="1:9" ht="12.75">
      <c r="A361" s="55" t="s">
        <v>278</v>
      </c>
      <c r="B361" s="130" t="s">
        <v>91</v>
      </c>
      <c r="C361" s="131" t="s">
        <v>68</v>
      </c>
      <c r="D361" s="131" t="s">
        <v>71</v>
      </c>
      <c r="E361" s="131" t="s">
        <v>279</v>
      </c>
      <c r="F361" s="132"/>
      <c r="G361" s="231">
        <f t="shared" si="41"/>
        <v>100</v>
      </c>
      <c r="H361" s="314">
        <f t="shared" si="41"/>
        <v>105.1</v>
      </c>
      <c r="I361" s="315">
        <f t="shared" si="41"/>
        <v>110.47</v>
      </c>
    </row>
    <row r="362" spans="1:9" ht="12.75">
      <c r="A362" s="57" t="s">
        <v>130</v>
      </c>
      <c r="B362" s="114" t="s">
        <v>91</v>
      </c>
      <c r="C362" s="68" t="s">
        <v>68</v>
      </c>
      <c r="D362" s="68" t="s">
        <v>71</v>
      </c>
      <c r="E362" s="68" t="s">
        <v>280</v>
      </c>
      <c r="F362" s="69" t="s">
        <v>129</v>
      </c>
      <c r="G362" s="221">
        <v>100</v>
      </c>
      <c r="H362" s="331">
        <v>105.1</v>
      </c>
      <c r="I362" s="332">
        <v>110.47</v>
      </c>
    </row>
    <row r="363" spans="1:9" ht="13.5">
      <c r="A363" s="147" t="s">
        <v>283</v>
      </c>
      <c r="B363" s="8" t="s">
        <v>91</v>
      </c>
      <c r="C363" s="9" t="s">
        <v>68</v>
      </c>
      <c r="D363" s="9" t="s">
        <v>71</v>
      </c>
      <c r="E363" s="9" t="s">
        <v>56</v>
      </c>
      <c r="F363" s="10"/>
      <c r="G363" s="219">
        <f aca="true" t="shared" si="42" ref="G363:I364">G364</f>
        <v>20610.2</v>
      </c>
      <c r="H363" s="312">
        <f t="shared" si="42"/>
        <v>22331.2</v>
      </c>
      <c r="I363" s="313">
        <f t="shared" si="42"/>
        <v>25611</v>
      </c>
    </row>
    <row r="364" spans="1:9" ht="12.75" hidden="1">
      <c r="A364" s="145" t="s">
        <v>284</v>
      </c>
      <c r="B364" s="130" t="s">
        <v>91</v>
      </c>
      <c r="C364" s="131" t="s">
        <v>68</v>
      </c>
      <c r="D364" s="131" t="s">
        <v>71</v>
      </c>
      <c r="E364" s="131" t="s">
        <v>285</v>
      </c>
      <c r="F364" s="132"/>
      <c r="G364" s="231">
        <f t="shared" si="42"/>
        <v>20610.2</v>
      </c>
      <c r="H364" s="314">
        <f t="shared" si="42"/>
        <v>22331.2</v>
      </c>
      <c r="I364" s="315">
        <f t="shared" si="42"/>
        <v>25611</v>
      </c>
    </row>
    <row r="365" spans="1:9" ht="12.75">
      <c r="A365" s="145" t="s">
        <v>286</v>
      </c>
      <c r="B365" s="130" t="s">
        <v>91</v>
      </c>
      <c r="C365" s="131" t="s">
        <v>68</v>
      </c>
      <c r="D365" s="131" t="s">
        <v>71</v>
      </c>
      <c r="E365" s="131" t="s">
        <v>287</v>
      </c>
      <c r="F365" s="132"/>
      <c r="G365" s="231">
        <f>G366+G367</f>
        <v>20610.2</v>
      </c>
      <c r="H365" s="314">
        <f>H366+H367</f>
        <v>22331.2</v>
      </c>
      <c r="I365" s="315">
        <f>I366+I367</f>
        <v>25611</v>
      </c>
    </row>
    <row r="366" spans="1:9" ht="12.75">
      <c r="A366" s="165" t="s">
        <v>130</v>
      </c>
      <c r="B366" s="114" t="s">
        <v>91</v>
      </c>
      <c r="C366" s="68" t="s">
        <v>68</v>
      </c>
      <c r="D366" s="68" t="s">
        <v>71</v>
      </c>
      <c r="E366" s="68" t="s">
        <v>287</v>
      </c>
      <c r="F366" s="69" t="s">
        <v>129</v>
      </c>
      <c r="G366" s="221">
        <v>80</v>
      </c>
      <c r="H366" s="331">
        <v>164</v>
      </c>
      <c r="I366" s="332">
        <v>172</v>
      </c>
    </row>
    <row r="367" spans="1:9" ht="12.75">
      <c r="A367" s="165" t="s">
        <v>130</v>
      </c>
      <c r="B367" s="114" t="s">
        <v>91</v>
      </c>
      <c r="C367" s="68" t="s">
        <v>68</v>
      </c>
      <c r="D367" s="68" t="s">
        <v>71</v>
      </c>
      <c r="E367" s="68" t="s">
        <v>287</v>
      </c>
      <c r="F367" s="69" t="s">
        <v>129</v>
      </c>
      <c r="G367" s="221">
        <v>20530.2</v>
      </c>
      <c r="H367" s="306">
        <v>22167.2</v>
      </c>
      <c r="I367" s="284">
        <v>25439</v>
      </c>
    </row>
    <row r="368" spans="1:9" ht="13.5">
      <c r="A368" s="189" t="s">
        <v>288</v>
      </c>
      <c r="B368" s="190" t="s">
        <v>91</v>
      </c>
      <c r="C368" s="191" t="s">
        <v>68</v>
      </c>
      <c r="D368" s="191" t="s">
        <v>71</v>
      </c>
      <c r="E368" s="191" t="s">
        <v>52</v>
      </c>
      <c r="F368" s="192"/>
      <c r="G368" s="219">
        <f aca="true" t="shared" si="43" ref="G368:I369">G369</f>
        <v>120</v>
      </c>
      <c r="H368" s="312">
        <f t="shared" si="43"/>
        <v>218</v>
      </c>
      <c r="I368" s="313">
        <f t="shared" si="43"/>
        <v>60</v>
      </c>
    </row>
    <row r="369" spans="1:9" ht="12.75">
      <c r="A369" s="124" t="s">
        <v>289</v>
      </c>
      <c r="B369" s="63" t="s">
        <v>91</v>
      </c>
      <c r="C369" s="64" t="s">
        <v>68</v>
      </c>
      <c r="D369" s="64" t="s">
        <v>71</v>
      </c>
      <c r="E369" s="64" t="s">
        <v>290</v>
      </c>
      <c r="F369" s="65"/>
      <c r="G369" s="231">
        <f t="shared" si="43"/>
        <v>120</v>
      </c>
      <c r="H369" s="314">
        <f t="shared" si="43"/>
        <v>218</v>
      </c>
      <c r="I369" s="315">
        <f t="shared" si="43"/>
        <v>60</v>
      </c>
    </row>
    <row r="370" spans="1:9" ht="13.5" thickBot="1">
      <c r="A370" s="187" t="s">
        <v>130</v>
      </c>
      <c r="B370" s="188" t="s">
        <v>91</v>
      </c>
      <c r="C370" s="22" t="s">
        <v>68</v>
      </c>
      <c r="D370" s="22" t="s">
        <v>71</v>
      </c>
      <c r="E370" s="22" t="s">
        <v>290</v>
      </c>
      <c r="F370" s="23" t="s">
        <v>129</v>
      </c>
      <c r="G370" s="232">
        <v>120</v>
      </c>
      <c r="H370" s="306">
        <v>218</v>
      </c>
      <c r="I370" s="284">
        <v>60</v>
      </c>
    </row>
    <row r="371" spans="1:9" ht="14.25">
      <c r="A371" s="97" t="s">
        <v>25</v>
      </c>
      <c r="B371" s="60" t="s">
        <v>91</v>
      </c>
      <c r="C371" s="61" t="s">
        <v>68</v>
      </c>
      <c r="D371" s="61" t="s">
        <v>68</v>
      </c>
      <c r="E371" s="61"/>
      <c r="F371" s="62"/>
      <c r="G371" s="218">
        <f aca="true" t="shared" si="44" ref="G371:I372">G372</f>
        <v>611</v>
      </c>
      <c r="H371" s="302">
        <f t="shared" si="44"/>
        <v>624</v>
      </c>
      <c r="I371" s="288">
        <f t="shared" si="44"/>
        <v>641</v>
      </c>
    </row>
    <row r="372" spans="1:9" ht="13.5">
      <c r="A372" s="147" t="s">
        <v>160</v>
      </c>
      <c r="B372" s="13" t="s">
        <v>91</v>
      </c>
      <c r="C372" s="12" t="s">
        <v>68</v>
      </c>
      <c r="D372" s="12" t="s">
        <v>68</v>
      </c>
      <c r="E372" s="12" t="s">
        <v>21</v>
      </c>
      <c r="F372" s="14"/>
      <c r="G372" s="220">
        <f t="shared" si="44"/>
        <v>611</v>
      </c>
      <c r="H372" s="303">
        <f t="shared" si="44"/>
        <v>624</v>
      </c>
      <c r="I372" s="278">
        <f t="shared" si="44"/>
        <v>641</v>
      </c>
    </row>
    <row r="373" spans="1:9" ht="13.5">
      <c r="A373" s="126" t="s">
        <v>291</v>
      </c>
      <c r="B373" s="13" t="s">
        <v>91</v>
      </c>
      <c r="C373" s="12" t="s">
        <v>68</v>
      </c>
      <c r="D373" s="12" t="s">
        <v>68</v>
      </c>
      <c r="E373" s="12" t="s">
        <v>50</v>
      </c>
      <c r="F373" s="14"/>
      <c r="G373" s="220">
        <f>G374+G376+G378+G380</f>
        <v>611</v>
      </c>
      <c r="H373" s="303">
        <f>H374+H376+H378+H380</f>
        <v>624</v>
      </c>
      <c r="I373" s="278">
        <f>I374+I376+I378+I380</f>
        <v>641</v>
      </c>
    </row>
    <row r="374" spans="1:9" ht="13.5" customHeight="1">
      <c r="A374" s="124" t="s">
        <v>292</v>
      </c>
      <c r="B374" s="63" t="s">
        <v>91</v>
      </c>
      <c r="C374" s="64" t="s">
        <v>68</v>
      </c>
      <c r="D374" s="64" t="s">
        <v>68</v>
      </c>
      <c r="E374" s="64" t="s">
        <v>293</v>
      </c>
      <c r="F374" s="65"/>
      <c r="G374" s="228">
        <f>G375</f>
        <v>250</v>
      </c>
      <c r="H374" s="304">
        <f>H375</f>
        <v>260</v>
      </c>
      <c r="I374" s="280">
        <f>I375</f>
        <v>280</v>
      </c>
    </row>
    <row r="375" spans="1:9" ht="12.75">
      <c r="A375" s="165" t="s">
        <v>130</v>
      </c>
      <c r="B375" s="66" t="s">
        <v>91</v>
      </c>
      <c r="C375" s="42" t="s">
        <v>68</v>
      </c>
      <c r="D375" s="42" t="s">
        <v>68</v>
      </c>
      <c r="E375" s="42" t="s">
        <v>293</v>
      </c>
      <c r="F375" s="67" t="s">
        <v>129</v>
      </c>
      <c r="G375" s="236">
        <v>250</v>
      </c>
      <c r="H375" s="306">
        <v>260</v>
      </c>
      <c r="I375" s="284">
        <v>280</v>
      </c>
    </row>
    <row r="376" spans="1:9" ht="16.5" customHeight="1">
      <c r="A376" s="167" t="s">
        <v>294</v>
      </c>
      <c r="B376" s="63" t="s">
        <v>91</v>
      </c>
      <c r="C376" s="64" t="s">
        <v>68</v>
      </c>
      <c r="D376" s="64" t="s">
        <v>68</v>
      </c>
      <c r="E376" s="64" t="s">
        <v>295</v>
      </c>
      <c r="F376" s="65"/>
      <c r="G376" s="228">
        <f>G377</f>
        <v>225</v>
      </c>
      <c r="H376" s="304">
        <f>H377</f>
        <v>225</v>
      </c>
      <c r="I376" s="280">
        <f>I377</f>
        <v>225</v>
      </c>
    </row>
    <row r="377" spans="1:9" ht="12.75">
      <c r="A377" s="165" t="s">
        <v>130</v>
      </c>
      <c r="B377" s="66" t="s">
        <v>91</v>
      </c>
      <c r="C377" s="42" t="s">
        <v>68</v>
      </c>
      <c r="D377" s="42" t="s">
        <v>68</v>
      </c>
      <c r="E377" s="42" t="s">
        <v>295</v>
      </c>
      <c r="F377" s="67" t="s">
        <v>129</v>
      </c>
      <c r="G377" s="236">
        <v>225</v>
      </c>
      <c r="H377" s="306">
        <v>225</v>
      </c>
      <c r="I377" s="284">
        <v>225</v>
      </c>
    </row>
    <row r="378" spans="1:9" ht="12.75">
      <c r="A378" s="167" t="s">
        <v>296</v>
      </c>
      <c r="B378" s="63" t="s">
        <v>91</v>
      </c>
      <c r="C378" s="64" t="s">
        <v>68</v>
      </c>
      <c r="D378" s="64" t="s">
        <v>68</v>
      </c>
      <c r="E378" s="64" t="s">
        <v>297</v>
      </c>
      <c r="F378" s="65"/>
      <c r="G378" s="228">
        <f>G379</f>
        <v>36</v>
      </c>
      <c r="H378" s="304">
        <f>H379</f>
        <v>39</v>
      </c>
      <c r="I378" s="280">
        <f>I379</f>
        <v>36</v>
      </c>
    </row>
    <row r="379" spans="1:9" ht="12.75">
      <c r="A379" s="154" t="s">
        <v>130</v>
      </c>
      <c r="B379" s="46" t="s">
        <v>91</v>
      </c>
      <c r="C379" s="39" t="s">
        <v>68</v>
      </c>
      <c r="D379" s="39" t="s">
        <v>68</v>
      </c>
      <c r="E379" s="39" t="s">
        <v>297</v>
      </c>
      <c r="F379" s="47" t="s">
        <v>129</v>
      </c>
      <c r="G379" s="222">
        <v>36</v>
      </c>
      <c r="H379" s="283">
        <v>39</v>
      </c>
      <c r="I379" s="284">
        <v>36</v>
      </c>
    </row>
    <row r="380" spans="1:9" ht="12.75">
      <c r="A380" s="180" t="s">
        <v>298</v>
      </c>
      <c r="B380" s="130" t="s">
        <v>91</v>
      </c>
      <c r="C380" s="131" t="s">
        <v>68</v>
      </c>
      <c r="D380" s="131" t="s">
        <v>68</v>
      </c>
      <c r="E380" s="131" t="s">
        <v>299</v>
      </c>
      <c r="F380" s="132"/>
      <c r="G380" s="231">
        <f>G381</f>
        <v>100</v>
      </c>
      <c r="H380" s="314">
        <f>H381</f>
        <v>100</v>
      </c>
      <c r="I380" s="315">
        <f>I381</f>
        <v>100</v>
      </c>
    </row>
    <row r="381" spans="1:9" ht="13.5" thickBot="1">
      <c r="A381" s="187" t="s">
        <v>130</v>
      </c>
      <c r="B381" s="21" t="s">
        <v>91</v>
      </c>
      <c r="C381" s="22" t="s">
        <v>68</v>
      </c>
      <c r="D381" s="22" t="s">
        <v>68</v>
      </c>
      <c r="E381" s="22" t="s">
        <v>299</v>
      </c>
      <c r="F381" s="23" t="s">
        <v>129</v>
      </c>
      <c r="G381" s="232">
        <v>100</v>
      </c>
      <c r="H381" s="307">
        <v>100</v>
      </c>
      <c r="I381" s="282">
        <v>100</v>
      </c>
    </row>
    <row r="382" spans="1:9" ht="16.5" thickBot="1">
      <c r="A382" s="83" t="s">
        <v>138</v>
      </c>
      <c r="B382" s="94">
        <v>905</v>
      </c>
      <c r="C382" s="85" t="s">
        <v>92</v>
      </c>
      <c r="D382" s="85" t="s">
        <v>65</v>
      </c>
      <c r="E382" s="85"/>
      <c r="F382" s="95"/>
      <c r="G382" s="214">
        <f>G383+G421</f>
        <v>29630</v>
      </c>
      <c r="H382" s="301">
        <f>H383+H421</f>
        <v>29413.499999999996</v>
      </c>
      <c r="I382" s="274">
        <f>I383+I421</f>
        <v>34790.4</v>
      </c>
    </row>
    <row r="383" spans="1:9" ht="14.25">
      <c r="A383" s="59" t="s">
        <v>60</v>
      </c>
      <c r="B383" s="103">
        <v>905</v>
      </c>
      <c r="C383" s="88" t="s">
        <v>92</v>
      </c>
      <c r="D383" s="88" t="s">
        <v>64</v>
      </c>
      <c r="E383" s="88"/>
      <c r="F383" s="102"/>
      <c r="G383" s="229">
        <f>G384+G392+G397+G401+G405+G414</f>
        <v>20681.2</v>
      </c>
      <c r="H383" s="319">
        <f>H384+H392+H397+H401+H405+H414</f>
        <v>20464.699999999997</v>
      </c>
      <c r="I383" s="276">
        <f>I384+I392+I397+I401+I405+I414</f>
        <v>25841.600000000002</v>
      </c>
    </row>
    <row r="384" spans="1:9" ht="15" customHeight="1">
      <c r="A384" s="51" t="s">
        <v>110</v>
      </c>
      <c r="B384" s="13" t="s">
        <v>91</v>
      </c>
      <c r="C384" s="12" t="s">
        <v>92</v>
      </c>
      <c r="D384" s="12" t="s">
        <v>64</v>
      </c>
      <c r="E384" s="12" t="s">
        <v>93</v>
      </c>
      <c r="F384" s="14"/>
      <c r="G384" s="220">
        <f aca="true" t="shared" si="45" ref="G384:I385">G385</f>
        <v>50</v>
      </c>
      <c r="H384" s="303">
        <f t="shared" si="45"/>
        <v>50</v>
      </c>
      <c r="I384" s="278">
        <f t="shared" si="45"/>
        <v>50</v>
      </c>
    </row>
    <row r="385" spans="1:9" ht="29.25" customHeight="1">
      <c r="A385" s="56" t="s">
        <v>109</v>
      </c>
      <c r="B385" s="63" t="s">
        <v>91</v>
      </c>
      <c r="C385" s="64" t="s">
        <v>92</v>
      </c>
      <c r="D385" s="64" t="s">
        <v>64</v>
      </c>
      <c r="E385" s="64" t="s">
        <v>379</v>
      </c>
      <c r="F385" s="65"/>
      <c r="G385" s="228">
        <f t="shared" si="45"/>
        <v>50</v>
      </c>
      <c r="H385" s="304">
        <f t="shared" si="45"/>
        <v>50</v>
      </c>
      <c r="I385" s="280">
        <f t="shared" si="45"/>
        <v>50</v>
      </c>
    </row>
    <row r="386" spans="1:9" ht="12.75">
      <c r="A386" s="45" t="s">
        <v>130</v>
      </c>
      <c r="B386" s="46" t="s">
        <v>91</v>
      </c>
      <c r="C386" s="39" t="s">
        <v>92</v>
      </c>
      <c r="D386" s="39" t="s">
        <v>64</v>
      </c>
      <c r="E386" s="39" t="s">
        <v>379</v>
      </c>
      <c r="F386" s="47" t="s">
        <v>129</v>
      </c>
      <c r="G386" s="222">
        <v>50</v>
      </c>
      <c r="H386" s="306">
        <v>50</v>
      </c>
      <c r="I386" s="284">
        <v>50</v>
      </c>
    </row>
    <row r="387" spans="1:9" ht="13.5" customHeight="1" hidden="1">
      <c r="A387" s="51" t="s">
        <v>104</v>
      </c>
      <c r="B387" s="13">
        <v>905</v>
      </c>
      <c r="C387" s="12" t="s">
        <v>92</v>
      </c>
      <c r="D387" s="12" t="s">
        <v>64</v>
      </c>
      <c r="E387" s="12" t="s">
        <v>105</v>
      </c>
      <c r="F387" s="14" t="s">
        <v>66</v>
      </c>
      <c r="G387" s="220">
        <f aca="true" t="shared" si="46" ref="G387:I388">G388</f>
        <v>0</v>
      </c>
      <c r="H387" s="303">
        <f t="shared" si="46"/>
        <v>0</v>
      </c>
      <c r="I387" s="278">
        <f t="shared" si="46"/>
        <v>0</v>
      </c>
    </row>
    <row r="388" spans="1:9" ht="25.5" hidden="1">
      <c r="A388" s="45" t="s">
        <v>107</v>
      </c>
      <c r="B388" s="52">
        <v>905</v>
      </c>
      <c r="C388" s="33" t="s">
        <v>92</v>
      </c>
      <c r="D388" s="33" t="s">
        <v>64</v>
      </c>
      <c r="E388" s="33" t="s">
        <v>106</v>
      </c>
      <c r="F388" s="53" t="s">
        <v>66</v>
      </c>
      <c r="G388" s="222">
        <f t="shared" si="46"/>
        <v>0</v>
      </c>
      <c r="H388" s="306">
        <f t="shared" si="46"/>
        <v>0</v>
      </c>
      <c r="I388" s="284">
        <f t="shared" si="46"/>
        <v>0</v>
      </c>
    </row>
    <row r="389" spans="1:9" ht="12.75" hidden="1">
      <c r="A389" s="45" t="s">
        <v>99</v>
      </c>
      <c r="B389" s="46">
        <v>905</v>
      </c>
      <c r="C389" s="39" t="s">
        <v>92</v>
      </c>
      <c r="D389" s="39" t="s">
        <v>64</v>
      </c>
      <c r="E389" s="39" t="s">
        <v>106</v>
      </c>
      <c r="F389" s="47" t="s">
        <v>98</v>
      </c>
      <c r="G389" s="222">
        <v>0</v>
      </c>
      <c r="H389" s="306">
        <v>0</v>
      </c>
      <c r="I389" s="284">
        <v>0</v>
      </c>
    </row>
    <row r="390" spans="1:9" ht="93.75" customHeight="1" hidden="1">
      <c r="A390" s="19" t="s">
        <v>101</v>
      </c>
      <c r="B390" s="6" t="s">
        <v>91</v>
      </c>
      <c r="C390" s="5" t="s">
        <v>92</v>
      </c>
      <c r="D390" s="5" t="s">
        <v>64</v>
      </c>
      <c r="E390" s="2" t="s">
        <v>102</v>
      </c>
      <c r="F390" s="7" t="s">
        <v>66</v>
      </c>
      <c r="G390" s="240">
        <f>G391</f>
        <v>0</v>
      </c>
      <c r="H390" s="333">
        <f>H391</f>
        <v>0</v>
      </c>
      <c r="I390" s="334">
        <f>I391</f>
        <v>0</v>
      </c>
    </row>
    <row r="391" spans="1:9" ht="12.75" hidden="1">
      <c r="A391" s="18" t="s">
        <v>37</v>
      </c>
      <c r="B391" s="6" t="s">
        <v>91</v>
      </c>
      <c r="C391" s="5" t="s">
        <v>92</v>
      </c>
      <c r="D391" s="5" t="s">
        <v>64</v>
      </c>
      <c r="E391" s="4" t="s">
        <v>102</v>
      </c>
      <c r="F391" s="7" t="s">
        <v>89</v>
      </c>
      <c r="G391" s="240">
        <v>0</v>
      </c>
      <c r="H391" s="333">
        <v>0</v>
      </c>
      <c r="I391" s="334">
        <v>0</v>
      </c>
    </row>
    <row r="392" spans="1:9" ht="13.5">
      <c r="A392" s="51" t="s">
        <v>61</v>
      </c>
      <c r="B392" s="13">
        <v>905</v>
      </c>
      <c r="C392" s="12" t="s">
        <v>92</v>
      </c>
      <c r="D392" s="12" t="s">
        <v>64</v>
      </c>
      <c r="E392" s="12" t="s">
        <v>94</v>
      </c>
      <c r="F392" s="14"/>
      <c r="G392" s="220">
        <f aca="true" t="shared" si="47" ref="G392:I393">G393</f>
        <v>28</v>
      </c>
      <c r="H392" s="303">
        <f t="shared" si="47"/>
        <v>28</v>
      </c>
      <c r="I392" s="278">
        <f t="shared" si="47"/>
        <v>28</v>
      </c>
    </row>
    <row r="393" spans="1:9" ht="12.75">
      <c r="A393" s="56" t="s">
        <v>109</v>
      </c>
      <c r="B393" s="63">
        <v>905</v>
      </c>
      <c r="C393" s="64" t="s">
        <v>92</v>
      </c>
      <c r="D393" s="64" t="s">
        <v>64</v>
      </c>
      <c r="E393" s="64" t="s">
        <v>95</v>
      </c>
      <c r="F393" s="65"/>
      <c r="G393" s="228">
        <f t="shared" si="47"/>
        <v>28</v>
      </c>
      <c r="H393" s="304">
        <f t="shared" si="47"/>
        <v>28</v>
      </c>
      <c r="I393" s="280">
        <f t="shared" si="47"/>
        <v>28</v>
      </c>
    </row>
    <row r="394" spans="1:9" ht="12.75">
      <c r="A394" s="45" t="s">
        <v>130</v>
      </c>
      <c r="B394" s="46">
        <v>905</v>
      </c>
      <c r="C394" s="39" t="s">
        <v>92</v>
      </c>
      <c r="D394" s="39" t="s">
        <v>64</v>
      </c>
      <c r="E394" s="39" t="s">
        <v>95</v>
      </c>
      <c r="F394" s="47" t="s">
        <v>129</v>
      </c>
      <c r="G394" s="222">
        <v>28</v>
      </c>
      <c r="H394" s="306">
        <v>28</v>
      </c>
      <c r="I394" s="284">
        <v>28</v>
      </c>
    </row>
    <row r="395" spans="1:9" ht="63" hidden="1">
      <c r="A395" s="19" t="s">
        <v>101</v>
      </c>
      <c r="B395" s="6" t="s">
        <v>91</v>
      </c>
      <c r="C395" s="5" t="s">
        <v>92</v>
      </c>
      <c r="D395" s="5" t="s">
        <v>64</v>
      </c>
      <c r="E395" s="2" t="s">
        <v>102</v>
      </c>
      <c r="F395" s="11" t="s">
        <v>66</v>
      </c>
      <c r="G395" s="241">
        <f>G396</f>
        <v>0</v>
      </c>
      <c r="H395" s="335">
        <f>H396</f>
        <v>0</v>
      </c>
      <c r="I395" s="336">
        <f>I396</f>
        <v>0</v>
      </c>
    </row>
    <row r="396" spans="1:9" ht="12.75" hidden="1">
      <c r="A396" s="18" t="s">
        <v>37</v>
      </c>
      <c r="B396" s="6" t="s">
        <v>91</v>
      </c>
      <c r="C396" s="5" t="s">
        <v>92</v>
      </c>
      <c r="D396" s="5" t="s">
        <v>64</v>
      </c>
      <c r="E396" s="3" t="s">
        <v>102</v>
      </c>
      <c r="F396" s="11" t="s">
        <v>89</v>
      </c>
      <c r="G396" s="241">
        <v>0</v>
      </c>
      <c r="H396" s="335">
        <v>0</v>
      </c>
      <c r="I396" s="336">
        <v>0</v>
      </c>
    </row>
    <row r="397" spans="1:9" ht="13.5">
      <c r="A397" s="147" t="s">
        <v>187</v>
      </c>
      <c r="B397" s="8" t="s">
        <v>91</v>
      </c>
      <c r="C397" s="9" t="s">
        <v>92</v>
      </c>
      <c r="D397" s="9" t="s">
        <v>64</v>
      </c>
      <c r="E397" s="9" t="s">
        <v>188</v>
      </c>
      <c r="F397" s="141"/>
      <c r="G397" s="220">
        <f>G398</f>
        <v>2000</v>
      </c>
      <c r="H397" s="303">
        <f aca="true" t="shared" si="48" ref="H397:I399">H398</f>
        <v>0</v>
      </c>
      <c r="I397" s="278">
        <f t="shared" si="48"/>
        <v>0</v>
      </c>
    </row>
    <row r="398" spans="1:9" ht="27">
      <c r="A398" s="147" t="s">
        <v>189</v>
      </c>
      <c r="B398" s="8" t="s">
        <v>91</v>
      </c>
      <c r="C398" s="9" t="s">
        <v>92</v>
      </c>
      <c r="D398" s="9" t="s">
        <v>64</v>
      </c>
      <c r="E398" s="9" t="s">
        <v>190</v>
      </c>
      <c r="F398" s="14"/>
      <c r="G398" s="220">
        <f>G399</f>
        <v>2000</v>
      </c>
      <c r="H398" s="303">
        <f t="shared" si="48"/>
        <v>0</v>
      </c>
      <c r="I398" s="278">
        <f t="shared" si="48"/>
        <v>0</v>
      </c>
    </row>
    <row r="399" spans="1:9" ht="12.75">
      <c r="A399" s="145" t="s">
        <v>303</v>
      </c>
      <c r="B399" s="130" t="s">
        <v>91</v>
      </c>
      <c r="C399" s="131" t="s">
        <v>92</v>
      </c>
      <c r="D399" s="131" t="s">
        <v>64</v>
      </c>
      <c r="E399" s="131" t="s">
        <v>304</v>
      </c>
      <c r="F399" s="136"/>
      <c r="G399" s="228">
        <f>G400</f>
        <v>2000</v>
      </c>
      <c r="H399" s="304">
        <f t="shared" si="48"/>
        <v>0</v>
      </c>
      <c r="I399" s="280">
        <f t="shared" si="48"/>
        <v>0</v>
      </c>
    </row>
    <row r="400" spans="1:9" ht="12.75">
      <c r="A400" s="193" t="s">
        <v>130</v>
      </c>
      <c r="B400" s="46" t="s">
        <v>91</v>
      </c>
      <c r="C400" s="39" t="s">
        <v>92</v>
      </c>
      <c r="D400" s="39" t="s">
        <v>64</v>
      </c>
      <c r="E400" s="39" t="s">
        <v>304</v>
      </c>
      <c r="F400" s="47" t="s">
        <v>129</v>
      </c>
      <c r="G400" s="222">
        <v>2000</v>
      </c>
      <c r="H400" s="306"/>
      <c r="I400" s="284"/>
    </row>
    <row r="401" spans="1:9" ht="13.5">
      <c r="A401" s="147" t="s">
        <v>187</v>
      </c>
      <c r="B401" s="8" t="s">
        <v>91</v>
      </c>
      <c r="C401" s="9" t="s">
        <v>92</v>
      </c>
      <c r="D401" s="9" t="s">
        <v>64</v>
      </c>
      <c r="E401" s="9" t="s">
        <v>188</v>
      </c>
      <c r="F401" s="10"/>
      <c r="G401" s="220">
        <f>G402</f>
        <v>500</v>
      </c>
      <c r="H401" s="303">
        <f aca="true" t="shared" si="49" ref="H401:I403">H402</f>
        <v>0</v>
      </c>
      <c r="I401" s="278">
        <f t="shared" si="49"/>
        <v>0</v>
      </c>
    </row>
    <row r="402" spans="1:9" ht="27">
      <c r="A402" s="147" t="s">
        <v>189</v>
      </c>
      <c r="B402" s="8" t="s">
        <v>91</v>
      </c>
      <c r="C402" s="9" t="s">
        <v>92</v>
      </c>
      <c r="D402" s="9" t="s">
        <v>64</v>
      </c>
      <c r="E402" s="9" t="s">
        <v>190</v>
      </c>
      <c r="F402" s="10"/>
      <c r="G402" s="220">
        <f>G403</f>
        <v>500</v>
      </c>
      <c r="H402" s="303">
        <f t="shared" si="49"/>
        <v>0</v>
      </c>
      <c r="I402" s="278">
        <f t="shared" si="49"/>
        <v>0</v>
      </c>
    </row>
    <row r="403" spans="1:9" ht="38.25">
      <c r="A403" s="145" t="s">
        <v>305</v>
      </c>
      <c r="B403" s="130" t="s">
        <v>91</v>
      </c>
      <c r="C403" s="131" t="s">
        <v>92</v>
      </c>
      <c r="D403" s="131" t="s">
        <v>64</v>
      </c>
      <c r="E403" s="131" t="s">
        <v>306</v>
      </c>
      <c r="F403" s="132"/>
      <c r="G403" s="228">
        <f>G404</f>
        <v>500</v>
      </c>
      <c r="H403" s="304">
        <f t="shared" si="49"/>
        <v>0</v>
      </c>
      <c r="I403" s="280">
        <f t="shared" si="49"/>
        <v>0</v>
      </c>
    </row>
    <row r="404" spans="1:9" ht="12.75">
      <c r="A404" s="154" t="s">
        <v>130</v>
      </c>
      <c r="B404" s="46" t="s">
        <v>91</v>
      </c>
      <c r="C404" s="39" t="s">
        <v>92</v>
      </c>
      <c r="D404" s="39" t="s">
        <v>64</v>
      </c>
      <c r="E404" s="39" t="s">
        <v>306</v>
      </c>
      <c r="F404" s="47" t="s">
        <v>261</v>
      </c>
      <c r="G404" s="222">
        <v>500</v>
      </c>
      <c r="H404" s="306"/>
      <c r="I404" s="284"/>
    </row>
    <row r="405" spans="1:9" ht="13.5">
      <c r="A405" s="147" t="s">
        <v>312</v>
      </c>
      <c r="B405" s="8" t="s">
        <v>91</v>
      </c>
      <c r="C405" s="9" t="s">
        <v>92</v>
      </c>
      <c r="D405" s="9" t="s">
        <v>64</v>
      </c>
      <c r="E405" s="9" t="s">
        <v>21</v>
      </c>
      <c r="F405" s="10"/>
      <c r="G405" s="220">
        <f>G406+G411</f>
        <v>15406.3</v>
      </c>
      <c r="H405" s="303">
        <f>H406+H411</f>
        <v>17423.399999999998</v>
      </c>
      <c r="I405" s="278">
        <f>I406+I411</f>
        <v>22090.600000000002</v>
      </c>
    </row>
    <row r="406" spans="1:9" ht="13.5">
      <c r="A406" s="147" t="s">
        <v>283</v>
      </c>
      <c r="B406" s="8" t="s">
        <v>91</v>
      </c>
      <c r="C406" s="9" t="s">
        <v>92</v>
      </c>
      <c r="D406" s="9" t="s">
        <v>64</v>
      </c>
      <c r="E406" s="9" t="s">
        <v>56</v>
      </c>
      <c r="F406" s="10"/>
      <c r="G406" s="220">
        <f aca="true" t="shared" si="50" ref="G406:I407">G407</f>
        <v>15116.3</v>
      </c>
      <c r="H406" s="303">
        <f t="shared" si="50"/>
        <v>17231.399999999998</v>
      </c>
      <c r="I406" s="278">
        <f t="shared" si="50"/>
        <v>21950.600000000002</v>
      </c>
    </row>
    <row r="407" spans="1:9" ht="12.75" hidden="1">
      <c r="A407" s="145" t="s">
        <v>284</v>
      </c>
      <c r="B407" s="130" t="s">
        <v>91</v>
      </c>
      <c r="C407" s="131" t="s">
        <v>92</v>
      </c>
      <c r="D407" s="131" t="s">
        <v>64</v>
      </c>
      <c r="E407" s="194" t="s">
        <v>285</v>
      </c>
      <c r="F407" s="132"/>
      <c r="G407" s="242">
        <f t="shared" si="50"/>
        <v>15116.3</v>
      </c>
      <c r="H407" s="337">
        <f t="shared" si="50"/>
        <v>17231.399999999998</v>
      </c>
      <c r="I407" s="338">
        <f t="shared" si="50"/>
        <v>21950.600000000002</v>
      </c>
    </row>
    <row r="408" spans="1:9" ht="25.5">
      <c r="A408" s="124" t="s">
        <v>307</v>
      </c>
      <c r="B408" s="130" t="s">
        <v>91</v>
      </c>
      <c r="C408" s="131" t="s">
        <v>92</v>
      </c>
      <c r="D408" s="131" t="s">
        <v>64</v>
      </c>
      <c r="E408" s="264" t="s">
        <v>308</v>
      </c>
      <c r="F408" s="65"/>
      <c r="G408" s="228">
        <f>G409+G410</f>
        <v>15116.3</v>
      </c>
      <c r="H408" s="304">
        <f>H409+H410</f>
        <v>17231.399999999998</v>
      </c>
      <c r="I408" s="280">
        <f>I409+I410</f>
        <v>21950.600000000002</v>
      </c>
    </row>
    <row r="409" spans="1:9" ht="12.75">
      <c r="A409" s="165" t="s">
        <v>130</v>
      </c>
      <c r="B409" s="114" t="s">
        <v>91</v>
      </c>
      <c r="C409" s="68" t="s">
        <v>92</v>
      </c>
      <c r="D409" s="68" t="s">
        <v>64</v>
      </c>
      <c r="E409" s="68" t="s">
        <v>308</v>
      </c>
      <c r="F409" s="120" t="s">
        <v>129</v>
      </c>
      <c r="G409" s="236">
        <v>500.8</v>
      </c>
      <c r="H409" s="307">
        <v>526.3</v>
      </c>
      <c r="I409" s="282">
        <v>533.2</v>
      </c>
    </row>
    <row r="410" spans="1:9" ht="12.75">
      <c r="A410" s="165" t="s">
        <v>130</v>
      </c>
      <c r="B410" s="114" t="s">
        <v>91</v>
      </c>
      <c r="C410" s="68" t="s">
        <v>92</v>
      </c>
      <c r="D410" s="68" t="s">
        <v>64</v>
      </c>
      <c r="E410" s="68" t="s">
        <v>308</v>
      </c>
      <c r="F410" s="47" t="s">
        <v>129</v>
      </c>
      <c r="G410" s="222">
        <v>14615.5</v>
      </c>
      <c r="H410" s="306">
        <v>16705.1</v>
      </c>
      <c r="I410" s="284">
        <v>21417.4</v>
      </c>
    </row>
    <row r="411" spans="1:9" ht="13.5">
      <c r="A411" s="189" t="s">
        <v>288</v>
      </c>
      <c r="B411" s="190" t="s">
        <v>91</v>
      </c>
      <c r="C411" s="191" t="s">
        <v>92</v>
      </c>
      <c r="D411" s="191" t="s">
        <v>64</v>
      </c>
      <c r="E411" s="191" t="s">
        <v>52</v>
      </c>
      <c r="F411" s="192"/>
      <c r="G411" s="220">
        <f aca="true" t="shared" si="51" ref="G411:I412">G412</f>
        <v>290</v>
      </c>
      <c r="H411" s="303">
        <f t="shared" si="51"/>
        <v>192</v>
      </c>
      <c r="I411" s="278">
        <f t="shared" si="51"/>
        <v>140</v>
      </c>
    </row>
    <row r="412" spans="1:9" ht="12.75">
      <c r="A412" s="124" t="s">
        <v>289</v>
      </c>
      <c r="B412" s="63" t="s">
        <v>91</v>
      </c>
      <c r="C412" s="64" t="s">
        <v>92</v>
      </c>
      <c r="D412" s="64" t="s">
        <v>64</v>
      </c>
      <c r="E412" s="64" t="s">
        <v>290</v>
      </c>
      <c r="F412" s="65"/>
      <c r="G412" s="242">
        <f t="shared" si="51"/>
        <v>290</v>
      </c>
      <c r="H412" s="337">
        <f t="shared" si="51"/>
        <v>192</v>
      </c>
      <c r="I412" s="338">
        <f t="shared" si="51"/>
        <v>140</v>
      </c>
    </row>
    <row r="413" spans="1:9" ht="12.75">
      <c r="A413" s="154" t="s">
        <v>130</v>
      </c>
      <c r="B413" s="63" t="s">
        <v>91</v>
      </c>
      <c r="C413" s="39" t="s">
        <v>92</v>
      </c>
      <c r="D413" s="39" t="s">
        <v>64</v>
      </c>
      <c r="E413" s="39" t="s">
        <v>290</v>
      </c>
      <c r="F413" s="47" t="s">
        <v>129</v>
      </c>
      <c r="G413" s="222">
        <v>290</v>
      </c>
      <c r="H413" s="306">
        <v>192</v>
      </c>
      <c r="I413" s="284">
        <v>140</v>
      </c>
    </row>
    <row r="414" spans="1:9" ht="13.5">
      <c r="A414" s="147" t="s">
        <v>313</v>
      </c>
      <c r="B414" s="8" t="s">
        <v>91</v>
      </c>
      <c r="C414" s="9" t="s">
        <v>92</v>
      </c>
      <c r="D414" s="9" t="s">
        <v>64</v>
      </c>
      <c r="E414" s="9" t="s">
        <v>21</v>
      </c>
      <c r="F414" s="10"/>
      <c r="G414" s="223">
        <f>G415</f>
        <v>2696.9</v>
      </c>
      <c r="H414" s="316">
        <f aca="true" t="shared" si="52" ref="H414:I416">H415</f>
        <v>2963.3</v>
      </c>
      <c r="I414" s="317">
        <f t="shared" si="52"/>
        <v>3673</v>
      </c>
    </row>
    <row r="415" spans="1:9" ht="13.5">
      <c r="A415" s="147" t="s">
        <v>283</v>
      </c>
      <c r="B415" s="8" t="s">
        <v>91</v>
      </c>
      <c r="C415" s="9" t="s">
        <v>92</v>
      </c>
      <c r="D415" s="9" t="s">
        <v>64</v>
      </c>
      <c r="E415" s="9" t="s">
        <v>56</v>
      </c>
      <c r="F415" s="10"/>
      <c r="G415" s="220">
        <f>G416</f>
        <v>2696.9</v>
      </c>
      <c r="H415" s="303">
        <f t="shared" si="52"/>
        <v>2963.3</v>
      </c>
      <c r="I415" s="278">
        <f t="shared" si="52"/>
        <v>3673</v>
      </c>
    </row>
    <row r="416" spans="1:9" ht="15.75" customHeight="1" hidden="1">
      <c r="A416" s="145" t="s">
        <v>284</v>
      </c>
      <c r="B416" s="130" t="s">
        <v>91</v>
      </c>
      <c r="C416" s="131" t="s">
        <v>92</v>
      </c>
      <c r="D416" s="131" t="s">
        <v>64</v>
      </c>
      <c r="E416" s="194" t="s">
        <v>285</v>
      </c>
      <c r="F416" s="132"/>
      <c r="G416" s="228">
        <f>G417</f>
        <v>2696.9</v>
      </c>
      <c r="H416" s="304">
        <f t="shared" si="52"/>
        <v>2963.3</v>
      </c>
      <c r="I416" s="280">
        <f t="shared" si="52"/>
        <v>3673</v>
      </c>
    </row>
    <row r="417" spans="1:9" ht="12.75">
      <c r="A417" s="181" t="s">
        <v>309</v>
      </c>
      <c r="B417" s="130" t="s">
        <v>91</v>
      </c>
      <c r="C417" s="131" t="s">
        <v>92</v>
      </c>
      <c r="D417" s="131" t="s">
        <v>64</v>
      </c>
      <c r="E417" s="264" t="s">
        <v>310</v>
      </c>
      <c r="F417" s="132"/>
      <c r="G417" s="228">
        <f>G418+G419+G420</f>
        <v>2696.9</v>
      </c>
      <c r="H417" s="304">
        <f>H418+H419+H420</f>
        <v>2963.3</v>
      </c>
      <c r="I417" s="280">
        <f>I418+I419+I420</f>
        <v>3673</v>
      </c>
    </row>
    <row r="418" spans="1:9" ht="12.75">
      <c r="A418" s="165" t="s">
        <v>130</v>
      </c>
      <c r="B418" s="114" t="s">
        <v>91</v>
      </c>
      <c r="C418" s="68" t="s">
        <v>92</v>
      </c>
      <c r="D418" s="68" t="s">
        <v>64</v>
      </c>
      <c r="E418" s="68" t="s">
        <v>310</v>
      </c>
      <c r="F418" s="69" t="s">
        <v>129</v>
      </c>
      <c r="G418" s="222">
        <v>80</v>
      </c>
      <c r="H418" s="306">
        <v>84</v>
      </c>
      <c r="I418" s="284">
        <v>88</v>
      </c>
    </row>
    <row r="419" spans="1:9" ht="12.75">
      <c r="A419" s="165" t="s">
        <v>311</v>
      </c>
      <c r="B419" s="114" t="s">
        <v>91</v>
      </c>
      <c r="C419" s="68" t="s">
        <v>92</v>
      </c>
      <c r="D419" s="68" t="s">
        <v>64</v>
      </c>
      <c r="E419" s="68" t="s">
        <v>310</v>
      </c>
      <c r="F419" s="69" t="s">
        <v>129</v>
      </c>
      <c r="G419" s="222">
        <v>50</v>
      </c>
      <c r="H419" s="306">
        <v>52</v>
      </c>
      <c r="I419" s="284">
        <v>55</v>
      </c>
    </row>
    <row r="420" spans="1:9" ht="13.5" thickBot="1">
      <c r="A420" s="187" t="s">
        <v>130</v>
      </c>
      <c r="B420" s="21" t="s">
        <v>91</v>
      </c>
      <c r="C420" s="22" t="s">
        <v>92</v>
      </c>
      <c r="D420" s="22" t="s">
        <v>64</v>
      </c>
      <c r="E420" s="22" t="s">
        <v>310</v>
      </c>
      <c r="F420" s="23" t="s">
        <v>129</v>
      </c>
      <c r="G420" s="232">
        <v>2566.9</v>
      </c>
      <c r="H420" s="305">
        <v>2827.3</v>
      </c>
      <c r="I420" s="290">
        <v>3530</v>
      </c>
    </row>
    <row r="421" spans="1:9" ht="14.25">
      <c r="A421" s="59" t="s">
        <v>62</v>
      </c>
      <c r="B421" s="103">
        <v>905</v>
      </c>
      <c r="C421" s="88" t="s">
        <v>92</v>
      </c>
      <c r="D421" s="88" t="s">
        <v>69</v>
      </c>
      <c r="E421" s="88"/>
      <c r="F421" s="102"/>
      <c r="G421" s="229">
        <f>G422+G427</f>
        <v>8948.8</v>
      </c>
      <c r="H421" s="319">
        <f>H422+H427</f>
        <v>8948.8</v>
      </c>
      <c r="I421" s="276">
        <f>I422+I427</f>
        <v>8948.8</v>
      </c>
    </row>
    <row r="422" spans="1:9" ht="39.75" customHeight="1">
      <c r="A422" s="51" t="s">
        <v>46</v>
      </c>
      <c r="B422" s="13">
        <v>905</v>
      </c>
      <c r="C422" s="12" t="s">
        <v>92</v>
      </c>
      <c r="D422" s="12" t="s">
        <v>69</v>
      </c>
      <c r="E422" s="12" t="s">
        <v>47</v>
      </c>
      <c r="F422" s="14"/>
      <c r="G422" s="220">
        <f>G423</f>
        <v>8938.8</v>
      </c>
      <c r="H422" s="303">
        <f>H423</f>
        <v>8938.8</v>
      </c>
      <c r="I422" s="278">
        <f>I423</f>
        <v>8938.8</v>
      </c>
    </row>
    <row r="423" spans="1:9" ht="12.75">
      <c r="A423" s="56" t="s">
        <v>109</v>
      </c>
      <c r="B423" s="63">
        <v>905</v>
      </c>
      <c r="C423" s="64" t="s">
        <v>92</v>
      </c>
      <c r="D423" s="64" t="s">
        <v>69</v>
      </c>
      <c r="E423" s="64" t="s">
        <v>48</v>
      </c>
      <c r="F423" s="65"/>
      <c r="G423" s="228">
        <f>G424+G425+G426</f>
        <v>8938.8</v>
      </c>
      <c r="H423" s="304">
        <f>H424+H425+H426</f>
        <v>8938.8</v>
      </c>
      <c r="I423" s="280">
        <f>I424+I425+I426</f>
        <v>8938.8</v>
      </c>
    </row>
    <row r="424" spans="1:9" ht="12.75">
      <c r="A424" s="93" t="s">
        <v>132</v>
      </c>
      <c r="B424" s="66">
        <v>905</v>
      </c>
      <c r="C424" s="42" t="s">
        <v>92</v>
      </c>
      <c r="D424" s="42" t="s">
        <v>69</v>
      </c>
      <c r="E424" s="42" t="s">
        <v>48</v>
      </c>
      <c r="F424" s="67" t="s">
        <v>131</v>
      </c>
      <c r="G424" s="236">
        <v>8594.9</v>
      </c>
      <c r="H424" s="307">
        <v>8594.9</v>
      </c>
      <c r="I424" s="282">
        <v>8594.9</v>
      </c>
    </row>
    <row r="425" spans="1:9" ht="12.75">
      <c r="A425" s="93" t="s">
        <v>118</v>
      </c>
      <c r="B425" s="46">
        <v>905</v>
      </c>
      <c r="C425" s="39" t="s">
        <v>92</v>
      </c>
      <c r="D425" s="39" t="s">
        <v>69</v>
      </c>
      <c r="E425" s="39" t="s">
        <v>48</v>
      </c>
      <c r="F425" s="47" t="s">
        <v>115</v>
      </c>
      <c r="G425" s="222">
        <v>337.8</v>
      </c>
      <c r="H425" s="306">
        <v>337.8</v>
      </c>
      <c r="I425" s="284">
        <v>337.8</v>
      </c>
    </row>
    <row r="426" spans="1:9" ht="12.75">
      <c r="A426" s="93" t="s">
        <v>119</v>
      </c>
      <c r="B426" s="46">
        <v>905</v>
      </c>
      <c r="C426" s="39" t="s">
        <v>92</v>
      </c>
      <c r="D426" s="39" t="s">
        <v>69</v>
      </c>
      <c r="E426" s="39" t="s">
        <v>48</v>
      </c>
      <c r="F426" s="47" t="s">
        <v>116</v>
      </c>
      <c r="G426" s="222">
        <v>6.1</v>
      </c>
      <c r="H426" s="331">
        <v>6.1</v>
      </c>
      <c r="I426" s="332">
        <v>6.1</v>
      </c>
    </row>
    <row r="427" spans="1:9" ht="13.5">
      <c r="A427" s="147" t="s">
        <v>159</v>
      </c>
      <c r="B427" s="13" t="s">
        <v>91</v>
      </c>
      <c r="C427" s="12" t="s">
        <v>92</v>
      </c>
      <c r="D427" s="12" t="s">
        <v>69</v>
      </c>
      <c r="E427" s="12" t="s">
        <v>21</v>
      </c>
      <c r="F427" s="14"/>
      <c r="G427" s="220">
        <f aca="true" t="shared" si="53" ref="G427:I429">G428</f>
        <v>10</v>
      </c>
      <c r="H427" s="303">
        <f t="shared" si="53"/>
        <v>10</v>
      </c>
      <c r="I427" s="278">
        <f t="shared" si="53"/>
        <v>10</v>
      </c>
    </row>
    <row r="428" spans="1:9" ht="13.5">
      <c r="A428" s="168" t="s">
        <v>288</v>
      </c>
      <c r="B428" s="138" t="s">
        <v>91</v>
      </c>
      <c r="C428" s="139" t="s">
        <v>92</v>
      </c>
      <c r="D428" s="139" t="s">
        <v>69</v>
      </c>
      <c r="E428" s="139" t="s">
        <v>52</v>
      </c>
      <c r="F428" s="141"/>
      <c r="G428" s="223">
        <f t="shared" si="53"/>
        <v>10</v>
      </c>
      <c r="H428" s="316">
        <f t="shared" si="53"/>
        <v>10</v>
      </c>
      <c r="I428" s="317">
        <f t="shared" si="53"/>
        <v>10</v>
      </c>
    </row>
    <row r="429" spans="1:9" ht="12.75">
      <c r="A429" s="124" t="s">
        <v>289</v>
      </c>
      <c r="B429" s="63" t="s">
        <v>91</v>
      </c>
      <c r="C429" s="64" t="s">
        <v>92</v>
      </c>
      <c r="D429" s="64" t="s">
        <v>69</v>
      </c>
      <c r="E429" s="64" t="s">
        <v>290</v>
      </c>
      <c r="F429" s="65"/>
      <c r="G429" s="228">
        <f t="shared" si="53"/>
        <v>10</v>
      </c>
      <c r="H429" s="304">
        <f t="shared" si="53"/>
        <v>10</v>
      </c>
      <c r="I429" s="280">
        <f t="shared" si="53"/>
        <v>10</v>
      </c>
    </row>
    <row r="430" spans="1:9" ht="13.5" thickBot="1">
      <c r="A430" s="128" t="s">
        <v>118</v>
      </c>
      <c r="B430" s="46" t="s">
        <v>91</v>
      </c>
      <c r="C430" s="39" t="s">
        <v>92</v>
      </c>
      <c r="D430" s="39" t="s">
        <v>69</v>
      </c>
      <c r="E430" s="39" t="s">
        <v>290</v>
      </c>
      <c r="F430" s="47" t="s">
        <v>115</v>
      </c>
      <c r="G430" s="238">
        <v>10</v>
      </c>
      <c r="H430" s="327">
        <v>10</v>
      </c>
      <c r="I430" s="328">
        <v>10</v>
      </c>
    </row>
    <row r="431" spans="1:9" ht="16.5" thickBot="1">
      <c r="A431" s="83" t="s">
        <v>139</v>
      </c>
      <c r="B431" s="94">
        <v>905</v>
      </c>
      <c r="C431" s="85">
        <v>10</v>
      </c>
      <c r="D431" s="85" t="s">
        <v>65</v>
      </c>
      <c r="E431" s="85"/>
      <c r="F431" s="95"/>
      <c r="G431" s="214">
        <f aca="true" t="shared" si="54" ref="G431:I432">G432</f>
        <v>404</v>
      </c>
      <c r="H431" s="301">
        <f t="shared" si="54"/>
        <v>404</v>
      </c>
      <c r="I431" s="274">
        <f t="shared" si="54"/>
        <v>404</v>
      </c>
    </row>
    <row r="432" spans="1:9" ht="14.25">
      <c r="A432" s="59" t="s">
        <v>29</v>
      </c>
      <c r="B432" s="103" t="s">
        <v>91</v>
      </c>
      <c r="C432" s="88">
        <v>10</v>
      </c>
      <c r="D432" s="88" t="s">
        <v>67</v>
      </c>
      <c r="E432" s="88"/>
      <c r="F432" s="102"/>
      <c r="G432" s="229">
        <f t="shared" si="54"/>
        <v>404</v>
      </c>
      <c r="H432" s="319">
        <f t="shared" si="54"/>
        <v>404</v>
      </c>
      <c r="I432" s="276">
        <f t="shared" si="54"/>
        <v>404</v>
      </c>
    </row>
    <row r="433" spans="1:9" ht="13.5">
      <c r="A433" s="28" t="s">
        <v>160</v>
      </c>
      <c r="B433" s="13" t="s">
        <v>91</v>
      </c>
      <c r="C433" s="12">
        <v>10</v>
      </c>
      <c r="D433" s="12" t="s">
        <v>67</v>
      </c>
      <c r="E433" s="12" t="s">
        <v>21</v>
      </c>
      <c r="F433" s="14"/>
      <c r="G433" s="220">
        <f>G434+G439</f>
        <v>404</v>
      </c>
      <c r="H433" s="303">
        <f>H434+H439</f>
        <v>404</v>
      </c>
      <c r="I433" s="278">
        <f>I434+I439</f>
        <v>404</v>
      </c>
    </row>
    <row r="434" spans="1:9" ht="13.5">
      <c r="A434" s="147" t="s">
        <v>341</v>
      </c>
      <c r="B434" s="138" t="s">
        <v>91</v>
      </c>
      <c r="C434" s="139" t="s">
        <v>83</v>
      </c>
      <c r="D434" s="139" t="s">
        <v>67</v>
      </c>
      <c r="E434" s="139" t="s">
        <v>50</v>
      </c>
      <c r="F434" s="141"/>
      <c r="G434" s="220">
        <f>G435+G437</f>
        <v>361</v>
      </c>
      <c r="H434" s="303">
        <f>H435+H437</f>
        <v>361</v>
      </c>
      <c r="I434" s="278">
        <f>I435+I437</f>
        <v>361</v>
      </c>
    </row>
    <row r="435" spans="1:9" ht="25.5">
      <c r="A435" s="145" t="s">
        <v>349</v>
      </c>
      <c r="B435" s="63" t="s">
        <v>91</v>
      </c>
      <c r="C435" s="64" t="s">
        <v>83</v>
      </c>
      <c r="D435" s="64" t="s">
        <v>67</v>
      </c>
      <c r="E435" s="64" t="s">
        <v>350</v>
      </c>
      <c r="F435" s="65"/>
      <c r="G435" s="242">
        <f>G436</f>
        <v>181</v>
      </c>
      <c r="H435" s="337">
        <f>H436</f>
        <v>181</v>
      </c>
      <c r="I435" s="338">
        <f>I436</f>
        <v>181</v>
      </c>
    </row>
    <row r="436" spans="1:9" ht="12.75">
      <c r="A436" s="117" t="s">
        <v>130</v>
      </c>
      <c r="B436" s="46" t="s">
        <v>91</v>
      </c>
      <c r="C436" s="39" t="s">
        <v>83</v>
      </c>
      <c r="D436" s="39" t="s">
        <v>67</v>
      </c>
      <c r="E436" s="39" t="s">
        <v>350</v>
      </c>
      <c r="F436" s="47" t="s">
        <v>129</v>
      </c>
      <c r="G436" s="236">
        <v>181</v>
      </c>
      <c r="H436" s="307">
        <v>181</v>
      </c>
      <c r="I436" s="282">
        <v>181</v>
      </c>
    </row>
    <row r="437" spans="1:9" ht="25.5">
      <c r="A437" s="124" t="s">
        <v>347</v>
      </c>
      <c r="B437" s="63" t="s">
        <v>91</v>
      </c>
      <c r="C437" s="64" t="s">
        <v>83</v>
      </c>
      <c r="D437" s="64" t="s">
        <v>67</v>
      </c>
      <c r="E437" s="64" t="s">
        <v>348</v>
      </c>
      <c r="F437" s="65"/>
      <c r="G437" s="228">
        <f>G438</f>
        <v>180</v>
      </c>
      <c r="H437" s="304">
        <f>H438</f>
        <v>180</v>
      </c>
      <c r="I437" s="280">
        <f>I438</f>
        <v>180</v>
      </c>
    </row>
    <row r="438" spans="1:9" ht="12.75">
      <c r="A438" s="133" t="s">
        <v>128</v>
      </c>
      <c r="B438" s="46" t="s">
        <v>91</v>
      </c>
      <c r="C438" s="39" t="s">
        <v>83</v>
      </c>
      <c r="D438" s="39" t="s">
        <v>67</v>
      </c>
      <c r="E438" s="39" t="s">
        <v>348</v>
      </c>
      <c r="F438" s="47" t="s">
        <v>127</v>
      </c>
      <c r="G438" s="236">
        <v>180</v>
      </c>
      <c r="H438" s="307">
        <v>180</v>
      </c>
      <c r="I438" s="282">
        <v>180</v>
      </c>
    </row>
    <row r="439" spans="1:9" ht="27">
      <c r="A439" s="204" t="s">
        <v>345</v>
      </c>
      <c r="B439" s="13" t="s">
        <v>91</v>
      </c>
      <c r="C439" s="12" t="s">
        <v>83</v>
      </c>
      <c r="D439" s="12" t="s">
        <v>67</v>
      </c>
      <c r="E439" s="12" t="s">
        <v>346</v>
      </c>
      <c r="F439" s="14"/>
      <c r="G439" s="220">
        <f>G440</f>
        <v>43</v>
      </c>
      <c r="H439" s="303">
        <f>H440</f>
        <v>43</v>
      </c>
      <c r="I439" s="278">
        <f>I440</f>
        <v>43</v>
      </c>
    </row>
    <row r="440" spans="1:9" ht="13.5" thickBot="1">
      <c r="A440" s="117" t="s">
        <v>130</v>
      </c>
      <c r="B440" s="46" t="s">
        <v>91</v>
      </c>
      <c r="C440" s="39" t="s">
        <v>83</v>
      </c>
      <c r="D440" s="39" t="s">
        <v>67</v>
      </c>
      <c r="E440" s="39" t="s">
        <v>346</v>
      </c>
      <c r="F440" s="47" t="s">
        <v>129</v>
      </c>
      <c r="G440" s="236">
        <v>43</v>
      </c>
      <c r="H440" s="307">
        <v>43</v>
      </c>
      <c r="I440" s="282">
        <v>43</v>
      </c>
    </row>
    <row r="441" spans="1:9" ht="16.5" thickBot="1">
      <c r="A441" s="50" t="s">
        <v>18</v>
      </c>
      <c r="B441" s="346"/>
      <c r="C441" s="347"/>
      <c r="D441" s="347"/>
      <c r="E441" s="347"/>
      <c r="F441" s="348"/>
      <c r="G441" s="214">
        <f>G354+G382+G431+G348+G342</f>
        <v>59783.2</v>
      </c>
      <c r="H441" s="301">
        <f>H354+H382+H431+H348+H342</f>
        <v>61403.799999999996</v>
      </c>
      <c r="I441" s="274">
        <f>I354+I382+I431+I348+I342</f>
        <v>69924.87</v>
      </c>
    </row>
    <row r="442" spans="1:9" ht="17.25" thickBot="1">
      <c r="A442" s="70" t="s">
        <v>96</v>
      </c>
      <c r="B442" s="349"/>
      <c r="C442" s="350"/>
      <c r="D442" s="350"/>
      <c r="E442" s="350"/>
      <c r="F442" s="351"/>
      <c r="G442" s="243">
        <f>G43+G177+G201+G340+G441</f>
        <v>782188.0171199999</v>
      </c>
      <c r="H442" s="339">
        <f>H43+H177+H201+H340+H441</f>
        <v>822577.2294200001</v>
      </c>
      <c r="I442" s="340">
        <f>I43+I177+I201+I340+I441</f>
        <v>869135.50242</v>
      </c>
    </row>
    <row r="443" spans="6:9" ht="12.75">
      <c r="F443" s="74"/>
      <c r="G443" s="244"/>
      <c r="H443" s="244"/>
      <c r="I443" s="244"/>
    </row>
    <row r="444" spans="6:10" ht="12.75">
      <c r="F444" s="74"/>
      <c r="G444" s="244"/>
      <c r="H444" s="244"/>
      <c r="I444" s="244"/>
      <c r="J444" s="20">
        <f>G43+G177+G201+G340+G441</f>
        <v>782188.0171199999</v>
      </c>
    </row>
    <row r="445" spans="1:9" ht="15" customHeight="1">
      <c r="A445" s="71" t="s">
        <v>97</v>
      </c>
      <c r="B445" s="72"/>
      <c r="C445" s="72"/>
      <c r="D445" s="72"/>
      <c r="E445" s="73"/>
      <c r="F445" s="73"/>
      <c r="G445" s="245" t="s">
        <v>100</v>
      </c>
      <c r="H445" s="262" t="s">
        <v>353</v>
      </c>
      <c r="I445" s="245"/>
    </row>
  </sheetData>
  <sheetProtection/>
  <mergeCells count="15">
    <mergeCell ref="B441:F441"/>
    <mergeCell ref="B442:F442"/>
    <mergeCell ref="B340:F340"/>
    <mergeCell ref="B43:F43"/>
    <mergeCell ref="B201:F201"/>
    <mergeCell ref="A44:I44"/>
    <mergeCell ref="A178:I178"/>
    <mergeCell ref="A202:I202"/>
    <mergeCell ref="A341:I341"/>
    <mergeCell ref="B177:F177"/>
    <mergeCell ref="A16:I16"/>
    <mergeCell ref="A9:I9"/>
    <mergeCell ref="A10:I10"/>
    <mergeCell ref="A11:I11"/>
    <mergeCell ref="F13:G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ShargorodskayaVA</cp:lastModifiedBy>
  <cp:lastPrinted>2013-11-13T22:45:53Z</cp:lastPrinted>
  <dcterms:created xsi:type="dcterms:W3CDTF">2012-01-16T00:51:19Z</dcterms:created>
  <dcterms:modified xsi:type="dcterms:W3CDTF">2013-12-25T04:17:58Z</dcterms:modified>
  <cp:category/>
  <cp:version/>
  <cp:contentType/>
  <cp:contentStatus/>
</cp:coreProperties>
</file>